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2019\Лагутин В.В\Разработка сайта\Финансово-хозяйственная деятельность\Финансовое обеспечение\2018 год\"/>
    </mc:Choice>
  </mc:AlternateContent>
  <xr:revisionPtr revIDLastSave="0" documentId="8_{1A1EDD56-446E-4D80-96B3-678DB018FB1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ТРАФАРЕТ" sheetId="1" r:id="rId1"/>
  </sheets>
  <calcPr calcId="179021" fullPrecision="0" calcOnSave="0"/>
</workbook>
</file>

<file path=xl/calcChain.xml><?xml version="1.0" encoding="utf-8"?>
<calcChain xmlns="http://schemas.openxmlformats.org/spreadsheetml/2006/main">
  <c r="J236" i="1" l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D195" i="1" l="1"/>
  <c r="D19" i="1"/>
  <c r="D30" i="1"/>
  <c r="D16" i="1" s="1"/>
  <c r="D48" i="1"/>
  <c r="H48" i="1"/>
  <c r="H16" i="1"/>
  <c r="D59" i="1"/>
  <c r="D61" i="1"/>
  <c r="H61" i="1"/>
  <c r="H59" i="1"/>
  <c r="D69" i="1"/>
  <c r="H69" i="1"/>
  <c r="D79" i="1"/>
  <c r="H79" i="1"/>
  <c r="H67" i="1" s="1"/>
  <c r="D90" i="1"/>
  <c r="H90" i="1"/>
  <c r="D95" i="1"/>
  <c r="H95" i="1"/>
  <c r="D103" i="1"/>
  <c r="H103" i="1"/>
  <c r="D107" i="1"/>
  <c r="H107" i="1"/>
  <c r="D114" i="1"/>
  <c r="H114" i="1"/>
  <c r="D119" i="1"/>
  <c r="H119" i="1"/>
  <c r="D124" i="1"/>
  <c r="H124" i="1"/>
  <c r="D127" i="1"/>
  <c r="D137" i="1"/>
  <c r="D135" i="1" s="1"/>
  <c r="H137" i="1"/>
  <c r="H135" i="1" s="1"/>
  <c r="D148" i="1"/>
  <c r="H148" i="1"/>
  <c r="H146" i="1" s="1"/>
  <c r="D154" i="1"/>
  <c r="H154" i="1"/>
  <c r="D168" i="1"/>
  <c r="H168" i="1"/>
  <c r="D172" i="1"/>
  <c r="H172" i="1"/>
  <c r="D179" i="1"/>
  <c r="H179" i="1"/>
  <c r="D183" i="1"/>
  <c r="H183" i="1"/>
  <c r="D187" i="1"/>
  <c r="H187" i="1"/>
  <c r="H193" i="1"/>
  <c r="H205" i="1"/>
  <c r="H203" i="1" s="1"/>
  <c r="J207" i="1"/>
  <c r="H209" i="1"/>
  <c r="J211" i="1"/>
  <c r="H219" i="1"/>
  <c r="H238" i="1"/>
  <c r="J240" i="1"/>
  <c r="H15" i="1" l="1"/>
  <c r="H166" i="1"/>
  <c r="H165" i="1" s="1"/>
  <c r="D88" i="1"/>
  <c r="D67" i="1"/>
  <c r="D15" i="1" s="1"/>
  <c r="D166" i="1"/>
  <c r="D146" i="1"/>
  <c r="H88" i="1"/>
  <c r="H87" i="1"/>
  <c r="D87" i="1" l="1"/>
  <c r="D196" i="1" s="1"/>
  <c r="D193" i="1" s="1"/>
  <c r="D165" i="1" s="1"/>
</calcChain>
</file>

<file path=xl/sharedStrings.xml><?xml version="1.0" encoding="utf-8"?>
<sst xmlns="http://schemas.openxmlformats.org/spreadsheetml/2006/main" count="687" uniqueCount="436">
  <si>
    <t>КОДЫ</t>
  </si>
  <si>
    <t xml:space="preserve">Форма по ОКУД </t>
  </si>
  <si>
    <t>0503123</t>
  </si>
  <si>
    <t xml:space="preserve">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</si>
  <si>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</si>
  <si>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</si>
  <si>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финансирования дефицита бюджета </t>
  </si>
  <si>
    <t>Наименование бюджета</t>
  </si>
  <si>
    <t>Единица измерения: руб</t>
  </si>
  <si>
    <t xml:space="preserve">                                             1. ПОСТУПЛЕНИЯ</t>
  </si>
  <si>
    <t>Наименование показателя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</si>
  <si>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</si>
  <si>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</si>
  <si>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</si>
  <si>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</si>
  <si>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</si>
  <si>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</si>
  <si>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</si>
  <si>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</si>
  <si>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</si>
  <si>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налоговым доходам</t>
  </si>
  <si>
    <t>030</t>
  </si>
  <si>
    <t>по доходам от собственности</t>
  </si>
  <si>
    <t>040</t>
  </si>
  <si>
    <t>из них:</t>
  </si>
  <si>
    <t>041</t>
  </si>
  <si>
    <t>042</t>
  </si>
  <si>
    <t>050</t>
  </si>
  <si>
    <t>052</t>
  </si>
  <si>
    <t>060</t>
  </si>
  <si>
    <t>по безвозмездным поступлениям от бюджетов</t>
  </si>
  <si>
    <t>070</t>
  </si>
  <si>
    <t xml:space="preserve"> из них:</t>
  </si>
  <si>
    <t>от других бюджетов бюджетной системы Российской Федерации</t>
  </si>
  <si>
    <t>071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</si>
  <si>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</si>
  <si>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</si>
  <si>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</si>
  <si>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</si>
  <si>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080</t>
  </si>
  <si>
    <t>Форма 0503123 с. 2</t>
  </si>
  <si>
    <t>по прочим доходам</t>
  </si>
  <si>
    <t>120</t>
  </si>
  <si>
    <t>пожертвования</t>
  </si>
  <si>
    <t>123</t>
  </si>
  <si>
    <t>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</si>
  <si>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</si>
  <si>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</si>
  <si>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</si>
  <si>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</si>
  <si>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</si>
  <si>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</si>
  <si>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</si>
  <si>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</si>
  <si>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</si>
  <si>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 xml:space="preserve">от реализации ценных бумаг, кроме акций и иных форм участия в капитале 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</si>
  <si>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</si>
  <si>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</si>
  <si>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</si>
  <si>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от осуществления заимствований</t>
  </si>
  <si>
    <t>в виде внутреннего государственного 
(муниципального) долга</t>
  </si>
  <si>
    <t>в виде внешнего государственного долга</t>
  </si>
  <si>
    <t>2. ВЫБЫТИЯ</t>
  </si>
  <si>
    <t>Форма 0503123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</si>
  <si>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</si>
  <si>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</si>
  <si>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</si>
  <si>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</si>
  <si>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</si>
  <si>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</si>
  <si>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</si>
  <si>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</si>
  <si>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</si>
  <si>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</si>
  <si>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</si>
  <si>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</si>
  <si>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</si>
  <si>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внутреннего долга</t>
  </si>
  <si>
    <t>внешнего долга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</si>
  <si>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</si>
  <si>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</si>
  <si>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</si>
  <si>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262</t>
  </si>
  <si>
    <t>Форма 0503123 с. 4</t>
  </si>
  <si>
    <t>за счет безвозмездных перечислений бюджетам</t>
  </si>
  <si>
    <t>за счет перечислений другим бюджетам бюджетной системы Российской Федерации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</si>
  <si>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</si>
  <si>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</si>
  <si>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</si>
  <si>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пенсий, пособий и выплат по пенсионному, социальному и медицинскому страхованию населения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</si>
  <si>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</si>
  <si>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</si>
  <si>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</si>
  <si>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</si>
  <si>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</si>
  <si>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</si>
  <si>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</si>
  <si>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Форма 0503123 с. 5</t>
  </si>
  <si>
    <t>За аналогичный период прошлого финансового года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</si>
  <si>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</si>
  <si>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</si>
  <si>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</si>
  <si>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бюджетных кредитов</t>
  </si>
  <si>
    <t>на погашение государственного (муниципального) долга</t>
  </si>
  <si>
    <t>на погашение внутреннего долга</t>
  </si>
  <si>
    <t>на погашение внешнего долга</t>
  </si>
  <si>
    <t>Иные выбытия - всего</t>
  </si>
  <si>
    <t xml:space="preserve">                          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</si>
  <si>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</si>
  <si>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</si>
  <si>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возрату дебиторской задолженности прошлых лет</t>
  </si>
  <si>
    <t>по возврату остатков трансфертов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</si>
  <si>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</si>
  <si>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</si>
  <si>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</si>
  <si>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</si>
  <si>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</si>
  <si>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</si>
  <si>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</si>
  <si>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</si>
  <si>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</si>
  <si>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</si>
  <si>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</si>
  <si>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</si>
  <si>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</si>
  <si>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</si>
  <si>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</si>
  <si>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</si>
  <si>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</si>
  <si>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</si>
  <si>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 xml:space="preserve">      4. АНАЛИТИЧЕСКАЯ ИНФОРМАЦИЯ ПО ВЫБЫТИЯМ</t>
  </si>
  <si>
    <t>Форма 0503123 с. 7</t>
  </si>
  <si>
    <t>Сумма</t>
  </si>
  <si>
    <t>Расходы,  всего</t>
  </si>
  <si>
    <t>х</t>
  </si>
  <si>
    <t xml:space="preserve">     в том числе:</t>
  </si>
  <si>
    <t xml:space="preserve">Операции с денежными обеспечениями </t>
  </si>
  <si>
    <t xml:space="preserve"> «____» _____________________ 20____ г.</t>
  </si>
  <si>
    <t>на</t>
  </si>
  <si>
    <t>по ОКТМО</t>
  </si>
  <si>
    <t>по ОКПО</t>
  </si>
  <si>
    <t>Глава по БК</t>
  </si>
  <si>
    <t>по ОКЕИ</t>
  </si>
  <si>
    <t xml:space="preserve">                                                                        (подпись)</t>
  </si>
  <si>
    <t xml:space="preserve"> (расшифровка подписи)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</si>
  <si>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</si>
  <si>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</si>
  <si>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</si>
  <si>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</si>
  <si>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</si>
  <si>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</si>
  <si>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</si>
  <si>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</si>
  <si>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</si>
  <si>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</si>
  <si>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T_06_0503123</t>
  </si>
  <si>
    <t>Руководитель                 _______________________________________</t>
  </si>
  <si>
    <t>Главный бухгалтер        _______________________________________</t>
  </si>
  <si>
    <t xml:space="preserve">                     ОТЧЕТ О ДВИЖЕНИИ ДЕНЕЖНЫХ СРЕДСТВ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</si>
  <si>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</si>
  <si>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</si>
  <si>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</si>
  <si>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</si>
  <si>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</si>
  <si>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</si>
  <si>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</si>
  <si>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</si>
  <si>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</si>
  <si>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OLAP_ROWS</t>
  </si>
  <si>
    <t>OLAP_COLS</t>
  </si>
  <si>
    <t>Код по БК
 раздела,   подраздела,
кода вида расходов</t>
  </si>
  <si>
    <t>Возврат дебиторской задолженности прошлых лет, всего</t>
  </si>
  <si>
    <t xml:space="preserve">      3.1 АНАЛИТИЧЕСКАЯ ИНФОРМАЦИЯ ПО УПРАВЛЕНИЮ ОСТАТКАМИ</t>
  </si>
  <si>
    <t>Код по БК</t>
  </si>
  <si>
    <t>Изменение остатков средств при управлении остатками, всего</t>
  </si>
  <si>
    <t>800</t>
  </si>
  <si>
    <t>000</t>
  </si>
  <si>
    <t>0000000000</t>
  </si>
  <si>
    <t>поступление денежных средств при управлении остатками, всего</t>
  </si>
  <si>
    <t>выбытие денежных средств при управлении остатками, всего</t>
  </si>
  <si>
    <t>810</t>
  </si>
  <si>
    <t>820</t>
  </si>
  <si>
    <t>510</t>
  </si>
  <si>
    <t>610</t>
  </si>
  <si>
    <t>Форма 0503123 с. 8</t>
  </si>
  <si>
    <t>T_10_0503123(Код по БК)</t>
  </si>
  <si>
    <t>DICT01</t>
  </si>
  <si>
    <t>DICT02</t>
  </si>
  <si>
    <t>DICT03</t>
  </si>
  <si>
    <t>DICT04</t>
  </si>
  <si>
    <t>DICT05</t>
  </si>
  <si>
    <t>pravopr</t>
  </si>
  <si>
    <t>oktmor</t>
  </si>
  <si>
    <t>ukonf</t>
  </si>
  <si>
    <t>pprch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</si>
  <si>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</si>
  <si>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</si>
  <si>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</si>
  <si>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</si>
  <si>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</si>
  <si>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</si>
  <si>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</si>
  <si>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</si>
  <si>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</si>
  <si>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</si>
  <si>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043</t>
  </si>
  <si>
    <t>044</t>
  </si>
  <si>
    <t>045</t>
  </si>
  <si>
    <t>046</t>
  </si>
  <si>
    <t>047</t>
  </si>
  <si>
    <t>048</t>
  </si>
  <si>
    <t>049</t>
  </si>
  <si>
    <t>121</t>
  </si>
  <si>
    <t>122</t>
  </si>
  <si>
    <t>125</t>
  </si>
  <si>
    <t>126</t>
  </si>
  <si>
    <t>127</t>
  </si>
  <si>
    <t>128</t>
  </si>
  <si>
    <t>129</t>
  </si>
  <si>
    <t>от операционной аренды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</si>
  <si>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</si>
  <si>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</si>
  <si>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</si>
  <si>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</si>
  <si>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</si>
  <si>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</si>
  <si>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</si>
  <si>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от финансовой аренды</t>
  </si>
  <si>
    <t>по доходам от оказания платных услуг (работ), компенсаций затрат</t>
  </si>
  <si>
    <t>от оказания платных услуг (работ), кроме субсидии на выполнение государственного (муниципального) задания</t>
  </si>
  <si>
    <t>053</t>
  </si>
  <si>
    <t>132</t>
  </si>
  <si>
    <t>054</t>
  </si>
  <si>
    <t>055</t>
  </si>
  <si>
    <t>056</t>
  </si>
  <si>
    <t>131</t>
  </si>
  <si>
    <t>133</t>
  </si>
  <si>
    <t>134</t>
  </si>
  <si>
    <t>135</t>
  </si>
  <si>
    <t>оказания услуг (работ) по программе
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</si>
  <si>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</si>
  <si>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</si>
  <si>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</si>
  <si>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061</t>
  </si>
  <si>
    <t>по штрафам, пеням, неустойкам, возмещению ущерба</t>
  </si>
  <si>
    <t>от штрафных санкций за нарушение законодательства о закупках и нарушение условий контрактов (договоров)</t>
  </si>
  <si>
    <t>062</t>
  </si>
  <si>
    <t>063</t>
  </si>
  <si>
    <t>064</t>
  </si>
  <si>
    <t>065</t>
  </si>
  <si>
    <t>142</t>
  </si>
  <si>
    <t>143</t>
  </si>
  <si>
    <t>144</t>
  </si>
  <si>
    <t>145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</si>
  <si>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</si>
  <si>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</si>
  <si>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</si>
  <si>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</si>
  <si>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от страховых взносов на обязательное социальное страхование</t>
  </si>
  <si>
    <t>гранты</t>
  </si>
  <si>
    <t>189</t>
  </si>
  <si>
    <t xml:space="preserve"> в том числе:</t>
  </si>
  <si>
    <t>за счет уплаты налогов, пошлин и сборов</t>
  </si>
  <si>
    <t>291</t>
  </si>
  <si>
    <t>292</t>
  </si>
  <si>
    <t>293</t>
  </si>
  <si>
    <t>294</t>
  </si>
  <si>
    <t>295</t>
  </si>
  <si>
    <t>296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</si>
  <si>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</si>
  <si>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</si>
  <si>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штрафных санкций по долговым обязательствам</t>
  </si>
  <si>
    <t>за счет уплаты других экономических санкций</t>
  </si>
  <si>
    <t>за счет уплаты иных расходов</t>
  </si>
  <si>
    <t>Форма 0503123 с. 9</t>
  </si>
  <si>
    <t>(руководитель 
централизованной 
бухгалтерии)                                                 (подпись)</t>
  </si>
  <si>
    <t>за счет оплаты работ, услуг</t>
  </si>
  <si>
    <t>Форма 0503123 с. 6</t>
  </si>
  <si>
    <t>Периодичность:  полугодовая, годовая</t>
  </si>
  <si>
    <t>ГКОУ РО Таганрогская школа № 1</t>
  </si>
  <si>
    <t>Жарова Т.А.</t>
  </si>
  <si>
    <t>областной</t>
  </si>
  <si>
    <t>01 января 2019 г.</t>
  </si>
  <si>
    <t>46577816</t>
  </si>
  <si>
    <t>Павлова О.Н.</t>
  </si>
  <si>
    <t>808</t>
  </si>
  <si>
    <t>6154066475</t>
  </si>
  <si>
    <t>ГОД</t>
  </si>
  <si>
    <t>5</t>
  </si>
  <si>
    <t>01.01.2019</t>
  </si>
  <si>
    <t>3</t>
  </si>
  <si>
    <t>500</t>
  </si>
  <si>
    <t>272</t>
  </si>
  <si>
    <t>273</t>
  </si>
  <si>
    <t>242</t>
  </si>
  <si>
    <t>243</t>
  </si>
  <si>
    <t>244</t>
  </si>
  <si>
    <t>245</t>
  </si>
  <si>
    <t>246</t>
  </si>
  <si>
    <t>251</t>
  </si>
  <si>
    <t>252</t>
  </si>
  <si>
    <t>261</t>
  </si>
  <si>
    <t>271</t>
  </si>
  <si>
    <t>130</t>
  </si>
  <si>
    <t>140</t>
  </si>
  <si>
    <t>150</t>
  </si>
  <si>
    <t>160</t>
  </si>
  <si>
    <t>180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</si>
  <si>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</si>
  <si>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</si>
  <si>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</si>
  <si>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</si>
  <si>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</si>
  <si>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</si>
  <si>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</si>
  <si>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</si>
  <si>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</si>
  <si>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310</t>
  </si>
  <si>
    <t>320</t>
  </si>
  <si>
    <t>330</t>
  </si>
  <si>
    <t>340</t>
  </si>
  <si>
    <t>350</t>
  </si>
  <si>
    <t>141</t>
  </si>
  <si>
    <t>161</t>
  </si>
  <si>
    <t>162</t>
  </si>
  <si>
    <t>163</t>
  </si>
  <si>
    <t>164</t>
  </si>
  <si>
    <t>181</t>
  </si>
  <si>
    <t>182</t>
  </si>
  <si>
    <t>231</t>
  </si>
  <si>
    <t>232</t>
  </si>
  <si>
    <t>233</t>
  </si>
  <si>
    <t>241</t>
  </si>
  <si>
    <t>281</t>
  </si>
  <si>
    <t>282</t>
  </si>
  <si>
    <t>283</t>
  </si>
  <si>
    <t>321</t>
  </si>
  <si>
    <t>322</t>
  </si>
  <si>
    <t>323</t>
  </si>
  <si>
    <t>324</t>
  </si>
  <si>
    <t>341</t>
  </si>
  <si>
    <t>342</t>
  </si>
  <si>
    <t>343</t>
  </si>
  <si>
    <t>344</t>
  </si>
  <si>
    <t>351</t>
  </si>
  <si>
    <t>352</t>
  </si>
  <si>
    <t>300</t>
  </si>
  <si>
    <t>100</t>
  </si>
  <si>
    <t>110</t>
  </si>
  <si>
    <t>400</t>
  </si>
  <si>
    <t>600</t>
  </si>
  <si>
    <t>700</t>
  </si>
  <si>
    <t>200</t>
  </si>
  <si>
    <t>151</t>
  </si>
  <si>
    <t>152</t>
  </si>
  <si>
    <t>153</t>
  </si>
  <si>
    <t>410</t>
  </si>
  <si>
    <t>420</t>
  </si>
  <si>
    <t>430</t>
  </si>
  <si>
    <t>440</t>
  </si>
  <si>
    <t>620</t>
  </si>
  <si>
    <t>630</t>
  </si>
  <si>
    <t>640</t>
  </si>
  <si>
    <t>650</t>
  </si>
  <si>
    <t>710</t>
  </si>
  <si>
    <t>720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</si>
  <si>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</si>
  <si>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</si>
  <si>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</si>
  <si>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</si>
  <si>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</si>
  <si>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</si>
  <si>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</si>
  <si>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</si>
  <si>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</si>
  <si>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253</t>
  </si>
  <si>
    <t>263</t>
  </si>
  <si>
    <t>520</t>
  </si>
  <si>
    <t>530</t>
  </si>
  <si>
    <t>540</t>
  </si>
  <si>
    <t>550</t>
  </si>
  <si>
    <t>360</t>
  </si>
  <si>
    <t>450</t>
  </si>
  <si>
    <t>460</t>
  </si>
  <si>
    <t>431</t>
  </si>
  <si>
    <t>422</t>
  </si>
  <si>
    <t>421</t>
  </si>
  <si>
    <t>432</t>
  </si>
  <si>
    <t>441</t>
  </si>
  <si>
    <t>442</t>
  </si>
  <si>
    <t>451</t>
  </si>
  <si>
    <t>452</t>
  </si>
  <si>
    <t>461</t>
  </si>
  <si>
    <t>462</t>
  </si>
  <si>
    <t>463</t>
  </si>
  <si>
    <t>464</t>
  </si>
  <si>
    <t>501</t>
  </si>
  <si>
    <t>502</t>
  </si>
  <si>
    <t>503</t>
  </si>
  <si>
    <t>171</t>
  </si>
  <si>
    <t>301</t>
  </si>
  <si>
    <t>302</t>
  </si>
  <si>
    <t>303</t>
  </si>
  <si>
    <t>304</t>
  </si>
  <si>
    <t>305</t>
  </si>
  <si>
    <t>306</t>
  </si>
  <si>
    <t>Заработная плата</t>
  </si>
  <si>
    <t>900</t>
  </si>
  <si>
    <t>0702</t>
  </si>
  <si>
    <t>00007020000000000111</t>
  </si>
  <si>
    <t>111</t>
  </si>
  <si>
    <t>Прочие выплаты</t>
  </si>
  <si>
    <t>00007020000000000112</t>
  </si>
  <si>
    <t>112</t>
  </si>
  <si>
    <t>Начисления на выплаты по оплате труда</t>
  </si>
  <si>
    <t>00007020000000000119</t>
  </si>
  <si>
    <t>119</t>
  </si>
  <si>
    <t>Услуги связи</t>
  </si>
  <si>
    <t>00007020000000000244</t>
  </si>
  <si>
    <t>Коммунальные услуги</t>
  </si>
  <si>
    <t>Работы, услуги по содержанию имущества</t>
  </si>
  <si>
    <t>Прочие работы, услуги</t>
  </si>
  <si>
    <t>00007020000000000245</t>
  </si>
  <si>
    <t>00007020000000000323</t>
  </si>
  <si>
    <t>0705</t>
  </si>
  <si>
    <t>00007050000000000244</t>
  </si>
  <si>
    <t>Пособия по социальной помощи населению</t>
  </si>
  <si>
    <t>Налоги, пошлины и сборы</t>
  </si>
  <si>
    <t>00007020000000000851</t>
  </si>
  <si>
    <t>851</t>
  </si>
  <si>
    <t>00007020000000000852</t>
  </si>
  <si>
    <t>852</t>
  </si>
  <si>
    <t>00007020000000000853</t>
  </si>
  <si>
    <t>853</t>
  </si>
  <si>
    <t>Увеличение стоимости основных средств</t>
  </si>
  <si>
    <t>Увеличение стоимости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</si>
</sst>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i/>
      <sz val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0C0C0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/>
    <xf numFmtId="0" fontId="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96">
    <xf numFmtId="0" fontId="0" fillId="0" borderId="0" xfId="0"/>
    <xf numFmtId="0" fontId="4" fillId="24" borderId="0" xfId="0" applyNumberFormat="1" applyFont="1" applyFill="1" applyAlignment="1">
      <alignment horizontal="right" wrapText="1"/>
    </xf>
    <xf numFmtId="0" fontId="7" fillId="24" borderId="0" xfId="0" applyFont="1" applyFill="1"/>
    <xf numFmtId="0" fontId="6" fillId="24" borderId="0" xfId="0" applyFont="1" applyFill="1"/>
    <xf numFmtId="0" fontId="7" fillId="24" borderId="0" xfId="0" applyNumberFormat="1" applyFont="1" applyFill="1" applyAlignment="1">
      <alignment wrapText="1"/>
    </xf>
    <xf numFmtId="0" fontId="7" fillId="24" borderId="0" xfId="0" applyNumberFormat="1" applyFont="1" applyFill="1"/>
    <xf numFmtId="0" fontId="7" fillId="24" borderId="0" xfId="0" applyNumberFormat="1" applyFont="1" applyFill="1" applyAlignment="1"/>
    <xf numFmtId="0" fontId="4" fillId="24" borderId="0" xfId="0" applyNumberFormat="1" applyFont="1" applyFill="1" applyBorder="1"/>
    <xf numFmtId="0" fontId="6" fillId="24" borderId="0" xfId="0" applyNumberFormat="1" applyFont="1" applyFill="1" applyBorder="1" applyAlignment="1">
      <alignment horizontal="center"/>
    </xf>
    <xf numFmtId="0" fontId="8" fillId="24" borderId="0" xfId="0" applyNumberFormat="1" applyFont="1" applyFill="1" applyBorder="1" applyAlignment="1">
      <alignment vertical="top"/>
    </xf>
    <xf numFmtId="0" fontId="7" fillId="24" borderId="10" xfId="0" applyNumberFormat="1" applyFont="1" applyFill="1" applyBorder="1" applyAlignment="1">
      <alignment horizontal="center"/>
    </xf>
    <xf numFmtId="0" fontId="7" fillId="24" borderId="11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4" fontId="7" fillId="24" borderId="0" xfId="0" applyNumberFormat="1" applyFont="1" applyFill="1" applyBorder="1"/>
    <xf numFmtId="0" fontId="7" fillId="24" borderId="0" xfId="0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/>
    </xf>
    <xf numFmtId="0" fontId="9" fillId="24" borderId="0" xfId="0" applyFont="1" applyFill="1" applyAlignment="1">
      <alignment horizontal="right"/>
    </xf>
    <xf numFmtId="0" fontId="3" fillId="24" borderId="0" xfId="0" applyFont="1" applyFill="1"/>
    <xf numFmtId="49" fontId="3" fillId="24" borderId="0" xfId="0" applyNumberFormat="1" applyFont="1" applyFill="1"/>
    <xf numFmtId="0" fontId="9" fillId="24" borderId="0" xfId="0" applyFont="1" applyFill="1" applyBorder="1"/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/>
    <xf numFmtId="0" fontId="9" fillId="24" borderId="0" xfId="0" applyFont="1" applyFill="1" applyBorder="1" applyAlignment="1"/>
    <xf numFmtId="0" fontId="3" fillId="24" borderId="0" xfId="0" applyFont="1" applyFill="1" applyBorder="1" applyAlignment="1"/>
    <xf numFmtId="0" fontId="9" fillId="24" borderId="0" xfId="0" applyFont="1" applyFill="1" applyBorder="1" applyAlignment="1">
      <alignment horizontal="left"/>
    </xf>
    <xf numFmtId="0" fontId="9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right"/>
    </xf>
    <xf numFmtId="49" fontId="7" fillId="24" borderId="13" xfId="0" applyNumberFormat="1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left" wrapText="1" indent="1"/>
    </xf>
    <xf numFmtId="49" fontId="8" fillId="24" borderId="0" xfId="0" applyNumberFormat="1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10" fillId="24" borderId="0" xfId="0" applyNumberFormat="1" applyFont="1" applyFill="1" applyBorder="1" applyAlignment="1">
      <alignment horizontal="left" wrapText="1" indent="2"/>
    </xf>
    <xf numFmtId="49" fontId="8" fillId="25" borderId="14" xfId="0" applyNumberFormat="1" applyFont="1" applyFill="1" applyBorder="1" applyAlignment="1">
      <alignment horizontal="center" wrapText="1"/>
    </xf>
    <xf numFmtId="49" fontId="7" fillId="24" borderId="15" xfId="0" applyNumberFormat="1" applyFont="1" applyFill="1" applyBorder="1" applyAlignment="1">
      <alignment horizontal="center"/>
    </xf>
    <xf numFmtId="14" fontId="7" fillId="24" borderId="16" xfId="0" applyNumberFormat="1" applyFont="1" applyFill="1" applyBorder="1" applyAlignment="1" applyProtection="1">
      <alignment horizontal="center"/>
      <protection locked="0"/>
    </xf>
    <xf numFmtId="49" fontId="7" fillId="24" borderId="17" xfId="0" applyNumberFormat="1" applyFont="1" applyFill="1" applyBorder="1" applyAlignment="1" applyProtection="1">
      <alignment horizontal="center"/>
      <protection locked="0"/>
    </xf>
    <xf numFmtId="49" fontId="7" fillId="24" borderId="16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4" fontId="7" fillId="24" borderId="0" xfId="0" applyNumberFormat="1" applyFont="1" applyFill="1" applyBorder="1" applyProtection="1"/>
    <xf numFmtId="0" fontId="7" fillId="24" borderId="0" xfId="0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center"/>
    </xf>
    <xf numFmtId="0" fontId="7" fillId="24" borderId="0" xfId="0" applyFont="1" applyFill="1" applyBorder="1" applyAlignment="1" applyProtection="1">
      <alignment horizontal="center"/>
    </xf>
    <xf numFmtId="0" fontId="9" fillId="24" borderId="0" xfId="0" applyFont="1" applyFill="1" applyAlignment="1" applyProtection="1">
      <alignment horizontal="right"/>
    </xf>
    <xf numFmtId="49" fontId="7" fillId="24" borderId="0" xfId="0" applyNumberFormat="1" applyFont="1" applyFill="1" applyAlignment="1">
      <alignment horizontal="right" wrapText="1" indent="1"/>
    </xf>
    <xf numFmtId="49" fontId="7" fillId="24" borderId="0" xfId="0" applyNumberFormat="1" applyFont="1" applyFill="1" applyAlignment="1">
      <alignment horizontal="right" inden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8" fillId="24" borderId="0" xfId="0" applyNumberFormat="1" applyFont="1" applyFill="1" applyBorder="1" applyAlignment="1">
      <alignment horizontal="center"/>
    </xf>
    <xf numFmtId="49" fontId="7" fillId="25" borderId="18" xfId="0" applyNumberFormat="1" applyFont="1" applyFill="1" applyBorder="1" applyAlignment="1">
      <alignment horizontal="center"/>
    </xf>
    <xf numFmtId="49" fontId="7" fillId="25" borderId="19" xfId="0" applyNumberFormat="1" applyFont="1" applyFill="1" applyBorder="1" applyAlignment="1">
      <alignment horizontal="center"/>
    </xf>
    <xf numFmtId="49" fontId="12" fillId="25" borderId="14" xfId="0" applyNumberFormat="1" applyFont="1" applyFill="1" applyBorder="1" applyAlignment="1">
      <alignment wrapText="1"/>
    </xf>
    <xf numFmtId="49" fontId="7" fillId="25" borderId="20" xfId="0" applyNumberFormat="1" applyFont="1" applyFill="1" applyBorder="1" applyAlignment="1">
      <alignment horizontal="center"/>
    </xf>
    <xf numFmtId="49" fontId="7" fillId="25" borderId="21" xfId="0" applyNumberFormat="1" applyFont="1" applyFill="1" applyBorder="1" applyAlignment="1">
      <alignment horizontal="center"/>
    </xf>
    <xf numFmtId="49" fontId="10" fillId="25" borderId="22" xfId="0" applyNumberFormat="1" applyFont="1" applyFill="1" applyBorder="1" applyAlignment="1">
      <alignment horizontal="left" indent="2"/>
    </xf>
    <xf numFmtId="49" fontId="7" fillId="25" borderId="23" xfId="0" applyNumberFormat="1" applyFont="1" applyFill="1" applyBorder="1"/>
    <xf numFmtId="49" fontId="7" fillId="25" borderId="11" xfId="0" applyNumberFormat="1" applyFont="1" applyFill="1" applyBorder="1"/>
    <xf numFmtId="49" fontId="7" fillId="25" borderId="24" xfId="0" applyNumberFormat="1" applyFont="1" applyFill="1" applyBorder="1" applyAlignment="1">
      <alignment horizontal="left" wrapText="1" indent="2"/>
    </xf>
    <xf numFmtId="49" fontId="7" fillId="25" borderId="25" xfId="0" applyNumberFormat="1" applyFont="1" applyFill="1" applyBorder="1" applyAlignment="1">
      <alignment horizontal="center"/>
    </xf>
    <xf numFmtId="49" fontId="7" fillId="25" borderId="26" xfId="0" applyNumberFormat="1" applyFont="1" applyFill="1" applyBorder="1" applyAlignment="1">
      <alignment horizontal="center"/>
    </xf>
    <xf numFmtId="49" fontId="10" fillId="25" borderId="27" xfId="0" applyNumberFormat="1" applyFont="1" applyFill="1" applyBorder="1" applyAlignment="1">
      <alignment horizontal="left" wrapText="1" indent="4"/>
    </xf>
    <xf numFmtId="49" fontId="7" fillId="25" borderId="28" xfId="0" applyNumberFormat="1" applyFont="1" applyFill="1" applyBorder="1"/>
    <xf numFmtId="49" fontId="10" fillId="25" borderId="29" xfId="0" applyNumberFormat="1" applyFont="1" applyFill="1" applyBorder="1" applyAlignment="1">
      <alignment horizontal="left" wrapText="1" indent="4"/>
    </xf>
    <xf numFmtId="49" fontId="10" fillId="25" borderId="30" xfId="0" applyNumberFormat="1" applyFont="1" applyFill="1" applyBorder="1" applyAlignment="1">
      <alignment horizontal="left" wrapText="1" indent="3"/>
    </xf>
    <xf numFmtId="49" fontId="7" fillId="25" borderId="31" xfId="0" applyNumberFormat="1" applyFont="1" applyFill="1" applyBorder="1" applyAlignment="1">
      <alignment horizontal="center"/>
    </xf>
    <xf numFmtId="49" fontId="7" fillId="25" borderId="30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wrapText="1" indent="3"/>
    </xf>
    <xf numFmtId="49" fontId="10" fillId="25" borderId="29" xfId="0" applyNumberFormat="1" applyFont="1" applyFill="1" applyBorder="1" applyAlignment="1">
      <alignment horizontal="left" wrapText="1" indent="3"/>
    </xf>
    <xf numFmtId="49" fontId="7" fillId="25" borderId="29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indent="2"/>
    </xf>
    <xf numFmtId="49" fontId="10" fillId="25" borderId="29" xfId="0" applyNumberFormat="1" applyFont="1" applyFill="1" applyBorder="1" applyAlignment="1">
      <alignment horizontal="left" wrapText="1" indent="2"/>
    </xf>
    <xf numFmtId="49" fontId="10" fillId="25" borderId="30" xfId="0" applyNumberFormat="1" applyFont="1" applyFill="1" applyBorder="1" applyAlignment="1">
      <alignment horizontal="left" wrapText="1" indent="2"/>
    </xf>
    <xf numFmtId="49" fontId="10" fillId="25" borderId="24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center"/>
    </xf>
    <xf numFmtId="49" fontId="7" fillId="25" borderId="33" xfId="0" applyNumberFormat="1" applyFont="1" applyFill="1" applyBorder="1" applyAlignment="1">
      <alignment horizontal="center"/>
    </xf>
    <xf numFmtId="4" fontId="7" fillId="24" borderId="0" xfId="0" applyNumberFormat="1" applyFont="1" applyFill="1" applyBorder="1" applyAlignment="1"/>
    <xf numFmtId="4" fontId="7" fillId="24" borderId="0" xfId="0" applyNumberFormat="1" applyFont="1" applyFill="1" applyBorder="1" applyAlignment="1" applyProtection="1"/>
    <xf numFmtId="49" fontId="7" fillId="24" borderId="10" xfId="0" applyNumberFormat="1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 wrapText="1"/>
    </xf>
    <xf numFmtId="49" fontId="7" fillId="25" borderId="34" xfId="0" applyNumberFormat="1" applyFont="1" applyFill="1" applyBorder="1" applyAlignment="1">
      <alignment horizontal="center"/>
    </xf>
    <xf numFmtId="49" fontId="12" fillId="25" borderId="29" xfId="0" applyNumberFormat="1" applyFont="1" applyFill="1" applyBorder="1" applyAlignment="1">
      <alignment wrapText="1"/>
    </xf>
    <xf numFmtId="49" fontId="7" fillId="25" borderId="27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wrapText="1" indent="2"/>
    </xf>
    <xf numFmtId="49" fontId="7" fillId="25" borderId="24" xfId="0" applyNumberFormat="1" applyFont="1" applyFill="1" applyBorder="1" applyAlignment="1">
      <alignment horizontal="left" wrapText="1" indent="1"/>
    </xf>
    <xf numFmtId="49" fontId="10" fillId="25" borderId="35" xfId="0" applyNumberFormat="1" applyFont="1" applyFill="1" applyBorder="1" applyAlignment="1">
      <alignment horizontal="left" wrapText="1" indent="2"/>
    </xf>
    <xf numFmtId="49" fontId="8" fillId="25" borderId="22" xfId="0" applyNumberFormat="1" applyFont="1" applyFill="1" applyBorder="1" applyAlignment="1">
      <alignment horizontal="center" wrapText="1"/>
    </xf>
    <xf numFmtId="49" fontId="12" fillId="25" borderId="30" xfId="0" applyNumberFormat="1" applyFont="1" applyFill="1" applyBorder="1" applyAlignment="1">
      <alignment wrapText="1"/>
    </xf>
    <xf numFmtId="49" fontId="7" fillId="25" borderId="36" xfId="0" applyNumberFormat="1" applyFont="1" applyFill="1" applyBorder="1" applyAlignment="1">
      <alignment horizontal="center"/>
    </xf>
    <xf numFmtId="49" fontId="7" fillId="25" borderId="22" xfId="0" applyNumberFormat="1" applyFont="1" applyFill="1" applyBorder="1" applyAlignment="1">
      <alignment horizontal="left" wrapText="1" indent="1"/>
    </xf>
    <xf numFmtId="49" fontId="7" fillId="25" borderId="23" xfId="0" applyNumberFormat="1" applyFont="1" applyFill="1" applyBorder="1" applyAlignment="1">
      <alignment horizontal="center"/>
    </xf>
    <xf numFmtId="49" fontId="7" fillId="25" borderId="28" xfId="0" applyNumberFormat="1" applyFont="1" applyFill="1" applyBorder="1" applyAlignment="1">
      <alignment horizontal="center"/>
    </xf>
    <xf numFmtId="49" fontId="12" fillId="25" borderId="24" xfId="0" applyNumberFormat="1" applyFont="1" applyFill="1" applyBorder="1" applyAlignment="1">
      <alignment wrapText="1"/>
    </xf>
    <xf numFmtId="49" fontId="12" fillId="25" borderId="37" xfId="0" applyNumberFormat="1" applyFont="1" applyFill="1" applyBorder="1" applyAlignment="1">
      <alignment wrapText="1"/>
    </xf>
    <xf numFmtId="49" fontId="7" fillId="25" borderId="38" xfId="0" applyNumberFormat="1" applyFont="1" applyFill="1" applyBorder="1" applyAlignment="1">
      <alignment horizontal="left" wrapText="1" indent="1"/>
    </xf>
    <xf numFmtId="49" fontId="7" fillId="25" borderId="39" xfId="0" applyNumberFormat="1" applyFont="1" applyFill="1" applyBorder="1" applyAlignment="1">
      <alignment horizontal="center"/>
    </xf>
    <xf numFmtId="49" fontId="7" fillId="25" borderId="40" xfId="0" applyNumberFormat="1" applyFont="1" applyFill="1" applyBorder="1" applyAlignment="1">
      <alignment horizontal="center"/>
    </xf>
    <xf numFmtId="49" fontId="10" fillId="25" borderId="0" xfId="0" applyNumberFormat="1" applyFont="1" applyFill="1" applyBorder="1" applyAlignment="1">
      <alignment horizontal="left" wrapText="1" indent="2"/>
    </xf>
    <xf numFmtId="49" fontId="7" fillId="25" borderId="0" xfId="0" applyNumberFormat="1" applyFont="1" applyFill="1" applyBorder="1" applyAlignment="1">
      <alignment horizontal="left" wrapText="1" indent="1"/>
    </xf>
    <xf numFmtId="49" fontId="7" fillId="25" borderId="41" xfId="0" applyNumberFormat="1" applyFont="1" applyFill="1" applyBorder="1" applyAlignment="1">
      <alignment horizontal="center"/>
    </xf>
    <xf numFmtId="49" fontId="8" fillId="24" borderId="0" xfId="0" applyNumberFormat="1" applyFont="1" applyFill="1" applyBorder="1"/>
    <xf numFmtId="49" fontId="8" fillId="25" borderId="37" xfId="0" applyNumberFormat="1" applyFont="1" applyFill="1" applyBorder="1" applyAlignment="1">
      <alignment horizontal="center"/>
    </xf>
    <xf numFmtId="49" fontId="7" fillId="25" borderId="42" xfId="0" applyNumberFormat="1" applyFont="1" applyFill="1" applyBorder="1" applyAlignment="1">
      <alignment horizontal="center"/>
    </xf>
    <xf numFmtId="49" fontId="12" fillId="25" borderId="38" xfId="0" applyNumberFormat="1" applyFont="1" applyFill="1" applyBorder="1" applyAlignment="1">
      <alignment wrapText="1"/>
    </xf>
    <xf numFmtId="49" fontId="7" fillId="25" borderId="12" xfId="0" applyNumberFormat="1" applyFont="1" applyFill="1" applyBorder="1" applyAlignment="1">
      <alignment horizontal="center"/>
    </xf>
    <xf numFmtId="49" fontId="7" fillId="25" borderId="43" xfId="0" applyNumberFormat="1" applyFont="1" applyFill="1" applyBorder="1" applyAlignment="1">
      <alignment horizontal="center"/>
    </xf>
    <xf numFmtId="49" fontId="10" fillId="25" borderId="44" xfId="0" applyNumberFormat="1" applyFont="1" applyFill="1" applyBorder="1" applyAlignment="1">
      <alignment horizontal="left" wrapText="1" indent="2"/>
    </xf>
    <xf numFmtId="49" fontId="7" fillId="25" borderId="45" xfId="0" applyNumberFormat="1" applyFont="1" applyFill="1" applyBorder="1" applyAlignment="1">
      <alignment horizontal="center"/>
    </xf>
    <xf numFmtId="49" fontId="7" fillId="25" borderId="46" xfId="0" applyNumberFormat="1" applyFont="1" applyFill="1" applyBorder="1" applyAlignment="1">
      <alignment horizontal="center"/>
    </xf>
    <xf numFmtId="49" fontId="7" fillId="25" borderId="47" xfId="0" applyNumberFormat="1" applyFont="1" applyFill="1" applyBorder="1" applyAlignment="1">
      <alignment horizontal="center"/>
    </xf>
    <xf numFmtId="49" fontId="7" fillId="25" borderId="0" xfId="0" applyNumberFormat="1" applyFont="1" applyFill="1" applyBorder="1" applyAlignment="1">
      <alignment horizontal="left" wrapText="1" indent="2"/>
    </xf>
    <xf numFmtId="49" fontId="7" fillId="25" borderId="30" xfId="0" applyNumberFormat="1" applyFont="1" applyFill="1" applyBorder="1" applyAlignment="1">
      <alignment horizontal="left" wrapText="1" indent="2"/>
    </xf>
    <xf numFmtId="49" fontId="7" fillId="25" borderId="37" xfId="0" applyNumberFormat="1" applyFont="1" applyFill="1" applyBorder="1" applyAlignment="1">
      <alignment horizontal="center"/>
    </xf>
    <xf numFmtId="49" fontId="12" fillId="25" borderId="0" xfId="0" applyNumberFormat="1" applyFont="1" applyFill="1" applyBorder="1" applyAlignment="1">
      <alignment wrapText="1"/>
    </xf>
    <xf numFmtId="49" fontId="7" fillId="25" borderId="27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48" xfId="0" applyNumberFormat="1" applyFont="1" applyFill="1" applyBorder="1" applyAlignment="1">
      <alignment horizontal="center"/>
    </xf>
    <xf numFmtId="0" fontId="34" fillId="0" borderId="0" xfId="0" applyFont="1"/>
    <xf numFmtId="0" fontId="7" fillId="24" borderId="0" xfId="0" applyNumberFormat="1" applyFont="1" applyFill="1" applyBorder="1" applyAlignment="1">
      <alignment horizontal="center" vertical="top" wrapText="1"/>
    </xf>
    <xf numFmtId="0" fontId="7" fillId="24" borderId="0" xfId="0" applyNumberFormat="1" applyFont="1" applyFill="1" applyBorder="1" applyAlignment="1">
      <alignment horizontal="right" wrapText="1"/>
    </xf>
    <xf numFmtId="0" fontId="7" fillId="24" borderId="0" xfId="0" applyNumberFormat="1" applyFont="1" applyFill="1" applyBorder="1" applyAlignment="1">
      <alignment horizontal="center"/>
    </xf>
    <xf numFmtId="49" fontId="34" fillId="0" borderId="0" xfId="0" applyNumberFormat="1" applyFont="1" applyAlignment="1">
      <alignment horizontal="left"/>
    </xf>
    <xf numFmtId="49" fontId="34" fillId="26" borderId="0" xfId="0" applyNumberFormat="1" applyFont="1" applyFill="1" applyAlignment="1">
      <alignment horizontal="left"/>
    </xf>
    <xf numFmtId="0" fontId="9" fillId="24" borderId="24" xfId="0" applyNumberFormat="1" applyFont="1" applyFill="1" applyBorder="1" applyAlignment="1" applyProtection="1">
      <alignment horizontal="left" wrapText="1" indent="2"/>
      <protection locked="0"/>
    </xf>
    <xf numFmtId="49" fontId="3" fillId="24" borderId="34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>
      <alignment horizontal="center" wrapText="1"/>
    </xf>
    <xf numFmtId="0" fontId="11" fillId="24" borderId="0" xfId="0" applyFont="1" applyFill="1"/>
    <xf numFmtId="0" fontId="8" fillId="24" borderId="0" xfId="0" applyFont="1" applyFill="1" applyBorder="1" applyAlignment="1">
      <alignment horizontal="center"/>
    </xf>
    <xf numFmtId="49" fontId="3" fillId="24" borderId="49" xfId="0" applyNumberFormat="1" applyFont="1" applyFill="1" applyBorder="1" applyAlignment="1" applyProtection="1">
      <alignment horizontal="center"/>
      <protection locked="0"/>
    </xf>
    <xf numFmtId="49" fontId="3" fillId="24" borderId="50" xfId="0" applyNumberFormat="1" applyFont="1" applyFill="1" applyBorder="1" applyAlignment="1" applyProtection="1">
      <alignment horizontal="center"/>
      <protection locked="0"/>
    </xf>
    <xf numFmtId="49" fontId="3" fillId="0" borderId="51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</xf>
    <xf numFmtId="0" fontId="9" fillId="25" borderId="52" xfId="0" applyNumberFormat="1" applyFont="1" applyFill="1" applyBorder="1" applyAlignment="1" applyProtection="1">
      <alignment horizontal="left" wrapText="1"/>
    </xf>
    <xf numFmtId="0" fontId="9" fillId="25" borderId="0" xfId="0" applyNumberFormat="1" applyFont="1" applyFill="1" applyBorder="1" applyAlignment="1" applyProtection="1">
      <alignment horizontal="left" wrapText="1" indent="1"/>
    </xf>
    <xf numFmtId="0" fontId="9" fillId="25" borderId="53" xfId="0" applyNumberFormat="1" applyFont="1" applyFill="1" applyBorder="1" applyAlignment="1" applyProtection="1">
      <alignment horizontal="left" wrapText="1" indent="2"/>
    </xf>
    <xf numFmtId="0" fontId="9" fillId="25" borderId="0" xfId="0" applyNumberFormat="1" applyFont="1" applyFill="1" applyBorder="1" applyAlignment="1" applyProtection="1">
      <alignment horizontal="left" wrapText="1" indent="3"/>
    </xf>
    <xf numFmtId="0" fontId="9" fillId="0" borderId="54" xfId="0" applyNumberFormat="1" applyFont="1" applyFill="1" applyBorder="1" applyAlignment="1" applyProtection="1">
      <alignment wrapText="1"/>
    </xf>
    <xf numFmtId="0" fontId="9" fillId="25" borderId="54" xfId="0" applyNumberFormat="1" applyFont="1" applyFill="1" applyBorder="1" applyAlignment="1" applyProtection="1">
      <alignment horizontal="left" wrapText="1" indent="2"/>
    </xf>
    <xf numFmtId="49" fontId="9" fillId="25" borderId="18" xfId="0" applyNumberFormat="1" applyFont="1" applyFill="1" applyBorder="1" applyAlignment="1" applyProtection="1">
      <alignment horizontal="center"/>
    </xf>
    <xf numFmtId="49" fontId="9" fillId="25" borderId="23" xfId="0" applyNumberFormat="1" applyFont="1" applyFill="1" applyBorder="1" applyAlignment="1" applyProtection="1">
      <alignment horizontal="center"/>
    </xf>
    <xf numFmtId="49" fontId="9" fillId="25" borderId="25" xfId="0" applyNumberFormat="1" applyFont="1" applyFill="1" applyBorder="1" applyAlignment="1" applyProtection="1">
      <alignment horizontal="center"/>
    </xf>
    <xf numFmtId="49" fontId="9" fillId="25" borderId="20" xfId="0" applyNumberFormat="1" applyFont="1" applyFill="1" applyBorder="1" applyAlignment="1" applyProtection="1">
      <alignment horizontal="center"/>
    </xf>
    <xf numFmtId="49" fontId="9" fillId="0" borderId="20" xfId="0" applyNumberFormat="1" applyFont="1" applyFill="1" applyBorder="1" applyAlignment="1" applyProtection="1">
      <alignment horizontal="center"/>
    </xf>
    <xf numFmtId="0" fontId="9" fillId="25" borderId="55" xfId="0" applyNumberFormat="1" applyFont="1" applyFill="1" applyBorder="1" applyAlignment="1" applyProtection="1">
      <alignment horizontal="left" wrapText="1" indent="3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49" fontId="3" fillId="24" borderId="56" xfId="0" applyNumberFormat="1" applyFont="1" applyFill="1" applyBorder="1" applyAlignment="1" applyProtection="1">
      <alignment horizontal="center"/>
      <protection locked="0"/>
    </xf>
    <xf numFmtId="49" fontId="3" fillId="24" borderId="57" xfId="0" applyNumberFormat="1" applyFont="1" applyFill="1" applyBorder="1" applyAlignment="1" applyProtection="1">
      <alignment horizontal="center"/>
      <protection locked="0"/>
    </xf>
    <xf numFmtId="0" fontId="7" fillId="24" borderId="21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/>
    </xf>
    <xf numFmtId="49" fontId="3" fillId="25" borderId="21" xfId="0" applyNumberFormat="1" applyFont="1" applyFill="1" applyBorder="1" applyAlignment="1" applyProtection="1">
      <alignment horizontal="center"/>
    </xf>
    <xf numFmtId="49" fontId="3" fillId="25" borderId="11" xfId="0" applyNumberFormat="1" applyFont="1" applyFill="1" applyBorder="1" applyAlignment="1" applyProtection="1">
      <alignment horizontal="center"/>
    </xf>
    <xf numFmtId="49" fontId="3" fillId="25" borderId="34" xfId="0" applyNumberFormat="1" applyFont="1" applyFill="1" applyBorder="1" applyAlignment="1" applyProtection="1">
      <alignment horizontal="center"/>
    </xf>
    <xf numFmtId="49" fontId="3" fillId="25" borderId="19" xfId="0" applyNumberFormat="1" applyFont="1" applyFill="1" applyBorder="1" applyAlignment="1" applyProtection="1">
      <alignment horizontal="center"/>
    </xf>
    <xf numFmtId="0" fontId="3" fillId="24" borderId="28" xfId="0" applyFont="1" applyFill="1" applyBorder="1" applyAlignment="1" applyProtection="1">
      <alignment horizontal="center"/>
    </xf>
    <xf numFmtId="0" fontId="3" fillId="24" borderId="11" xfId="0" applyFont="1" applyFill="1" applyBorder="1" applyAlignment="1" applyProtection="1">
      <alignment horizontal="center"/>
    </xf>
    <xf numFmtId="0" fontId="34" fillId="0" borderId="0" xfId="0" applyFont="1" applyProtection="1"/>
    <xf numFmtId="0" fontId="34" fillId="0" borderId="59" xfId="0" applyFont="1" applyBorder="1" applyProtection="1"/>
    <xf numFmtId="0" fontId="34" fillId="0" borderId="48" xfId="0" applyFont="1" applyBorder="1" applyProtection="1"/>
    <xf numFmtId="0" fontId="34" fillId="0" borderId="60" xfId="0" applyFont="1" applyBorder="1" applyProtection="1"/>
    <xf numFmtId="0" fontId="11" fillId="24" borderId="0" xfId="0" applyFont="1" applyFill="1" applyBorder="1" applyAlignment="1" applyProtection="1"/>
    <xf numFmtId="0" fontId="3" fillId="24" borderId="0" xfId="0" applyFont="1" applyFill="1" applyProtection="1"/>
    <xf numFmtId="49" fontId="3" fillId="24" borderId="0" xfId="0" applyNumberFormat="1" applyFont="1" applyFill="1" applyProtection="1"/>
    <xf numFmtId="0" fontId="3" fillId="24" borderId="10" xfId="0" applyFont="1" applyFill="1" applyBorder="1" applyAlignment="1" applyProtection="1">
      <alignment horizontal="center"/>
    </xf>
    <xf numFmtId="0" fontId="9" fillId="25" borderId="61" xfId="0" applyNumberFormat="1" applyFont="1" applyFill="1" applyBorder="1" applyAlignment="1" applyProtection="1">
      <alignment horizontal="left" wrapText="1"/>
    </xf>
    <xf numFmtId="0" fontId="9" fillId="25" borderId="27" xfId="0" applyNumberFormat="1" applyFont="1" applyFill="1" applyBorder="1" applyAlignment="1" applyProtection="1">
      <alignment wrapText="1"/>
    </xf>
    <xf numFmtId="0" fontId="9" fillId="24" borderId="24" xfId="0" applyNumberFormat="1" applyFont="1" applyFill="1" applyBorder="1" applyAlignment="1" applyProtection="1">
      <alignment horizontal="left" wrapText="1" indent="2"/>
    </xf>
    <xf numFmtId="49" fontId="3" fillId="25" borderId="58" xfId="0" applyNumberFormat="1" applyFont="1" applyFill="1" applyBorder="1" applyAlignment="1" applyProtection="1">
      <alignment horizontal="center"/>
    </xf>
    <xf numFmtId="49" fontId="3" fillId="25" borderId="49" xfId="0" applyNumberFormat="1" applyFont="1" applyFill="1" applyBorder="1" applyAlignment="1" applyProtection="1">
      <alignment horizontal="center"/>
    </xf>
    <xf numFmtId="0" fontId="9" fillId="24" borderId="30" xfId="0" applyNumberFormat="1" applyFont="1" applyFill="1" applyBorder="1" applyAlignment="1" applyProtection="1">
      <alignment wrapText="1"/>
    </xf>
    <xf numFmtId="49" fontId="9" fillId="24" borderId="20" xfId="0" applyNumberFormat="1" applyFont="1" applyFill="1" applyBorder="1" applyAlignment="1" applyProtection="1">
      <alignment horizontal="center"/>
    </xf>
    <xf numFmtId="49" fontId="3" fillId="24" borderId="21" xfId="0" applyNumberFormat="1" applyFont="1" applyFill="1" applyBorder="1" applyAlignment="1" applyProtection="1">
      <alignment horizontal="center"/>
    </xf>
    <xf numFmtId="49" fontId="3" fillId="24" borderId="41" xfId="0" applyNumberFormat="1" applyFont="1" applyFill="1" applyBorder="1" applyAlignment="1" applyProtection="1">
      <alignment horizontal="center"/>
    </xf>
    <xf numFmtId="0" fontId="9" fillId="25" borderId="30" xfId="0" applyNumberFormat="1" applyFont="1" applyFill="1" applyBorder="1" applyProtection="1"/>
    <xf numFmtId="49" fontId="9" fillId="25" borderId="31" xfId="0" applyNumberFormat="1" applyFont="1" applyFill="1" applyBorder="1" applyAlignment="1" applyProtection="1">
      <alignment horizontal="center"/>
    </xf>
    <xf numFmtId="49" fontId="3" fillId="24" borderId="62" xfId="0" applyNumberFormat="1" applyFont="1" applyFill="1" applyBorder="1" applyAlignment="1" applyProtection="1">
      <alignment horizontal="center"/>
    </xf>
    <xf numFmtId="49" fontId="9" fillId="25" borderId="32" xfId="0" applyNumberFormat="1" applyFont="1" applyFill="1" applyBorder="1" applyAlignment="1" applyProtection="1">
      <alignment horizontal="center"/>
    </xf>
    <xf numFmtId="49" fontId="3" fillId="25" borderId="33" xfId="0" applyNumberFormat="1" applyFont="1" applyFill="1" applyBorder="1" applyAlignment="1" applyProtection="1">
      <alignment horizontal="center"/>
    </xf>
    <xf numFmtId="49" fontId="3" fillId="25" borderId="63" xfId="0" applyNumberFormat="1" applyFont="1" applyFill="1" applyBorder="1" applyAlignment="1" applyProtection="1">
      <alignment horizontal="center"/>
    </xf>
    <xf numFmtId="49" fontId="3" fillId="25" borderId="56" xfId="0" applyNumberFormat="1" applyFont="1" applyFill="1" applyBorder="1" applyAlignment="1" applyProtection="1">
      <alignment horizontal="center"/>
    </xf>
    <xf numFmtId="49" fontId="10" fillId="25" borderId="54" xfId="0" applyNumberFormat="1" applyFont="1" applyFill="1" applyBorder="1" applyAlignment="1">
      <alignment horizontal="left" wrapText="1" indent="4"/>
    </xf>
    <xf numFmtId="49" fontId="32" fillId="25" borderId="24" xfId="0" applyNumberFormat="1" applyFont="1" applyFill="1" applyBorder="1" applyAlignment="1">
      <alignment horizontal="left" wrapText="1" indent="2"/>
    </xf>
    <xf numFmtId="49" fontId="32" fillId="25" borderId="30" xfId="0" applyNumberFormat="1" applyFont="1" applyFill="1" applyBorder="1" applyAlignment="1">
      <alignment horizontal="left" wrapText="1" indent="2"/>
    </xf>
    <xf numFmtId="0" fontId="9" fillId="24" borderId="0" xfId="0" applyFont="1" applyFill="1" applyBorder="1" applyAlignment="1">
      <alignment vertical="top" wrapText="1"/>
    </xf>
    <xf numFmtId="49" fontId="7" fillId="25" borderId="64" xfId="0" applyNumberFormat="1" applyFont="1" applyFill="1" applyBorder="1"/>
    <xf numFmtId="49" fontId="7" fillId="25" borderId="33" xfId="0" applyNumberFormat="1" applyFont="1" applyFill="1" applyBorder="1"/>
    <xf numFmtId="4" fontId="7" fillId="24" borderId="0" xfId="0" applyNumberFormat="1" applyFont="1" applyFill="1" applyBorder="1" applyAlignment="1" applyProtection="1">
      <alignment vertical="center"/>
    </xf>
    <xf numFmtId="4" fontId="7" fillId="24" borderId="12" xfId="0" applyNumberFormat="1" applyFont="1" applyFill="1" applyBorder="1" applyAlignment="1" applyProtection="1">
      <alignment vertical="center"/>
    </xf>
    <xf numFmtId="0" fontId="7" fillId="24" borderId="12" xfId="0" applyFont="1" applyFill="1" applyBorder="1" applyAlignment="1" applyProtection="1">
      <alignment vertical="center"/>
    </xf>
    <xf numFmtId="0" fontId="9" fillId="24" borderId="12" xfId="0" applyFont="1" applyFill="1" applyBorder="1" applyAlignment="1" applyProtection="1">
      <alignment vertical="center"/>
    </xf>
    <xf numFmtId="0" fontId="9" fillId="24" borderId="0" xfId="0" applyFont="1" applyFill="1" applyAlignment="1">
      <alignment vertical="center"/>
    </xf>
    <xf numFmtId="0" fontId="3" fillId="24" borderId="0" xfId="0" applyFont="1" applyFill="1" applyBorder="1" applyAlignment="1">
      <alignment horizontal="center" wrapText="1"/>
    </xf>
    <xf numFmtId="0" fontId="9" fillId="32" borderId="24" xfId="0" applyNumberFormat="1" applyFont="1" applyFill="1" applyBorder="1" applyAlignment="1" applyProtection="1">
      <alignment horizontal="left" wrapText="1" indent="2"/>
      <protection locked="0"/>
    </xf>
    <xf numFmtId="49" fontId="9" fillId="33" borderId="25" xfId="0" applyNumberFormat="1" applyFont="1" applyFill="1" applyBorder="1" applyAlignment="1" applyProtection="1">
      <alignment horizontal="center"/>
    </xf>
    <xf numFmtId="49" fontId="3" fillId="32" borderId="34" xfId="0" applyNumberFormat="1" applyFont="1" applyFill="1" applyBorder="1" applyAlignment="1" applyProtection="1">
      <alignment horizontal="center"/>
      <protection locked="0"/>
    </xf>
    <xf numFmtId="49" fontId="3" fillId="33" borderId="58" xfId="0" applyNumberFormat="1" applyFont="1" applyFill="1" applyBorder="1" applyAlignment="1" applyProtection="1">
      <alignment horizontal="center"/>
    </xf>
    <xf numFmtId="49" fontId="3" fillId="32" borderId="49" xfId="0" applyNumberFormat="1" applyFont="1" applyFill="1" applyBorder="1" applyAlignment="1" applyProtection="1">
      <alignment horizontal="center"/>
      <protection locked="0"/>
    </xf>
    <xf numFmtId="49" fontId="3" fillId="33" borderId="49" xfId="0" applyNumberFormat="1" applyFont="1" applyFill="1" applyBorder="1" applyAlignment="1" applyProtection="1">
      <alignment horizontal="center"/>
    </xf>
    <xf numFmtId="49" fontId="3" fillId="32" borderId="50" xfId="0" applyNumberFormat="1" applyFont="1" applyFill="1" applyBorder="1" applyAlignment="1" applyProtection="1">
      <alignment horizontal="center"/>
      <protection locked="0"/>
    </xf>
    <xf numFmtId="0" fontId="3" fillId="31" borderId="51" xfId="0" applyNumberFormat="1" applyFont="1" applyFill="1" applyBorder="1" applyAlignment="1" applyProtection="1">
      <alignment horizontal="center"/>
      <protection locked="0"/>
    </xf>
    <xf numFmtId="49" fontId="34" fillId="31" borderId="0" xfId="0" applyNumberFormat="1" applyFont="1" applyFill="1" applyAlignment="1">
      <alignment horizontal="left"/>
    </xf>
    <xf numFmtId="0" fontId="9" fillId="31" borderId="53" xfId="0" applyNumberFormat="1" applyFont="1" applyFill="1" applyBorder="1" applyAlignment="1" applyProtection="1">
      <alignment horizontal="left" indent="3"/>
      <protection locked="0"/>
    </xf>
    <xf numFmtId="49" fontId="9" fillId="31" borderId="25" xfId="0" applyNumberFormat="1" applyFont="1" applyFill="1" applyBorder="1" applyAlignment="1" applyProtection="1">
      <alignment horizontal="center"/>
      <protection locked="0"/>
    </xf>
    <xf numFmtId="49" fontId="3" fillId="31" borderId="34" xfId="0" applyNumberFormat="1" applyFont="1" applyFill="1" applyBorder="1" applyAlignment="1" applyProtection="1">
      <alignment horizontal="center"/>
      <protection locked="0"/>
    </xf>
    <xf numFmtId="49" fontId="3" fillId="31" borderId="58" xfId="0" applyNumberFormat="1" applyFont="1" applyFill="1" applyBorder="1" applyAlignment="1" applyProtection="1">
      <alignment horizontal="center"/>
      <protection locked="0"/>
    </xf>
    <xf numFmtId="164" fontId="7" fillId="24" borderId="41" xfId="0" applyNumberFormat="1" applyFont="1" applyFill="1" applyBorder="1" applyAlignment="1" applyProtection="1">
      <alignment horizontal="right"/>
      <protection locked="0"/>
    </xf>
    <xf numFmtId="164" fontId="7" fillId="24" borderId="37" xfId="0" applyNumberFormat="1" applyFont="1" applyFill="1" applyBorder="1" applyAlignment="1" applyProtection="1">
      <alignment horizontal="right"/>
      <protection locked="0"/>
    </xf>
    <xf numFmtId="164" fontId="7" fillId="24" borderId="10" xfId="0" applyNumberFormat="1" applyFont="1" applyFill="1" applyBorder="1" applyAlignment="1" applyProtection="1">
      <alignment horizontal="right"/>
      <protection locked="0"/>
    </xf>
    <xf numFmtId="164" fontId="7" fillId="24" borderId="40" xfId="0" applyNumberFormat="1" applyFont="1" applyFill="1" applyBorder="1" applyAlignment="1" applyProtection="1">
      <alignment horizontal="right"/>
      <protection locked="0"/>
    </xf>
    <xf numFmtId="164" fontId="7" fillId="24" borderId="12" xfId="0" applyNumberFormat="1" applyFont="1" applyFill="1" applyBorder="1" applyAlignment="1" applyProtection="1">
      <alignment horizontal="right"/>
      <protection locked="0"/>
    </xf>
    <xf numFmtId="164" fontId="7" fillId="24" borderId="26" xfId="0" applyNumberFormat="1" applyFont="1" applyFill="1" applyBorder="1" applyAlignment="1" applyProtection="1">
      <alignment horizontal="right"/>
      <protection locked="0"/>
    </xf>
    <xf numFmtId="164" fontId="7" fillId="24" borderId="65" xfId="0" applyNumberFormat="1" applyFont="1" applyFill="1" applyBorder="1" applyAlignment="1" applyProtection="1">
      <alignment horizontal="right"/>
      <protection locked="0"/>
    </xf>
    <xf numFmtId="164" fontId="7" fillId="24" borderId="66" xfId="0" applyNumberFormat="1" applyFont="1" applyFill="1" applyBorder="1" applyAlignment="1" applyProtection="1">
      <alignment horizontal="right"/>
      <protection locked="0"/>
    </xf>
    <xf numFmtId="164" fontId="7" fillId="24" borderId="36" xfId="0" applyNumberFormat="1" applyFont="1" applyFill="1" applyBorder="1" applyAlignment="1" applyProtection="1">
      <alignment horizontal="right"/>
      <protection locked="0"/>
    </xf>
    <xf numFmtId="164" fontId="7" fillId="27" borderId="47" xfId="0" applyNumberFormat="1" applyFont="1" applyFill="1" applyBorder="1" applyAlignment="1">
      <alignment horizontal="right"/>
    </xf>
    <xf numFmtId="164" fontId="7" fillId="27" borderId="42" xfId="0" applyNumberFormat="1" applyFont="1" applyFill="1" applyBorder="1" applyAlignment="1">
      <alignment horizontal="right"/>
    </xf>
    <xf numFmtId="164" fontId="7" fillId="27" borderId="71" xfId="0" applyNumberFormat="1" applyFont="1" applyFill="1" applyBorder="1" applyAlignment="1">
      <alignment horizontal="right"/>
    </xf>
    <xf numFmtId="164" fontId="7" fillId="25" borderId="43" xfId="0" applyNumberFormat="1" applyFont="1" applyFill="1" applyBorder="1" applyAlignment="1">
      <alignment horizontal="right"/>
    </xf>
    <xf numFmtId="164" fontId="7" fillId="25" borderId="38" xfId="0" applyNumberFormat="1" applyFont="1" applyFill="1" applyBorder="1" applyAlignment="1">
      <alignment horizontal="right"/>
    </xf>
    <xf numFmtId="164" fontId="7" fillId="25" borderId="28" xfId="0" applyNumberFormat="1" applyFont="1" applyFill="1" applyBorder="1" applyAlignment="1">
      <alignment horizontal="right"/>
    </xf>
    <xf numFmtId="164" fontId="7" fillId="27" borderId="41" xfId="0" applyNumberFormat="1" applyFont="1" applyFill="1" applyBorder="1" applyAlignment="1">
      <alignment horizontal="right"/>
    </xf>
    <xf numFmtId="164" fontId="7" fillId="27" borderId="37" xfId="0" applyNumberFormat="1" applyFont="1" applyFill="1" applyBorder="1" applyAlignment="1">
      <alignment horizontal="right"/>
    </xf>
    <xf numFmtId="164" fontId="7" fillId="27" borderId="10" xfId="0" applyNumberFormat="1" applyFont="1" applyFill="1" applyBorder="1" applyAlignment="1">
      <alignment horizontal="right"/>
    </xf>
    <xf numFmtId="164" fontId="7" fillId="0" borderId="41" xfId="0" applyNumberFormat="1" applyFont="1" applyFill="1" applyBorder="1" applyAlignment="1" applyProtection="1">
      <alignment horizontal="right"/>
      <protection locked="0"/>
    </xf>
    <xf numFmtId="164" fontId="7" fillId="0" borderId="14" xfId="0" applyNumberFormat="1" applyFont="1" applyFill="1" applyBorder="1" applyAlignment="1" applyProtection="1">
      <alignment horizontal="right"/>
      <protection locked="0"/>
    </xf>
    <xf numFmtId="164" fontId="7" fillId="25" borderId="43" xfId="0" applyNumberFormat="1" applyFont="1" applyFill="1" applyBorder="1" applyAlignment="1" applyProtection="1">
      <alignment horizontal="right"/>
    </xf>
    <xf numFmtId="164" fontId="7" fillId="25" borderId="22" xfId="0" applyNumberFormat="1" applyFont="1" applyFill="1" applyBorder="1" applyAlignment="1" applyProtection="1">
      <alignment horizontal="right"/>
    </xf>
    <xf numFmtId="164" fontId="7" fillId="25" borderId="65" xfId="0" applyNumberFormat="1" applyFont="1" applyFill="1" applyBorder="1" applyAlignment="1" applyProtection="1">
      <alignment horizontal="right"/>
    </xf>
    <xf numFmtId="164" fontId="7" fillId="25" borderId="67" xfId="0" applyNumberFormat="1" applyFont="1" applyFill="1" applyBorder="1" applyAlignment="1" applyProtection="1">
      <alignment horizontal="right"/>
    </xf>
    <xf numFmtId="49" fontId="35" fillId="31" borderId="0" xfId="0" applyNumberFormat="1" applyFont="1" applyFill="1" applyBorder="1" applyAlignment="1">
      <alignment horizontal="left" indent="1"/>
    </xf>
    <xf numFmtId="49" fontId="35" fillId="31" borderId="68" xfId="0" applyNumberFormat="1" applyFont="1" applyFill="1" applyBorder="1" applyAlignment="1">
      <alignment horizontal="left" indent="1"/>
    </xf>
    <xf numFmtId="0" fontId="9" fillId="24" borderId="10" xfId="0" applyFont="1" applyFill="1" applyBorder="1" applyAlignment="1" applyProtection="1">
      <alignment horizontal="center" vertical="center"/>
    </xf>
    <xf numFmtId="49" fontId="35" fillId="31" borderId="0" xfId="0" applyNumberFormat="1" applyFont="1" applyFill="1" applyBorder="1" applyAlignment="1">
      <alignment horizontal="left" wrapText="1" indent="1"/>
    </xf>
    <xf numFmtId="49" fontId="35" fillId="31" borderId="68" xfId="0" applyNumberFormat="1" applyFont="1" applyFill="1" applyBorder="1" applyAlignment="1">
      <alignment horizontal="left" wrapText="1" indent="1"/>
    </xf>
    <xf numFmtId="0" fontId="11" fillId="24" borderId="0" xfId="0" applyFont="1" applyFill="1" applyAlignment="1">
      <alignment horizontal="left"/>
    </xf>
    <xf numFmtId="0" fontId="34" fillId="0" borderId="48" xfId="0" applyFont="1" applyBorder="1" applyAlignment="1" applyProtection="1">
      <alignment horizontal="center"/>
    </xf>
    <xf numFmtId="0" fontId="9" fillId="24" borderId="21" xfId="0" applyFont="1" applyFill="1" applyBorder="1" applyAlignment="1" applyProtection="1">
      <alignment horizontal="center" vertical="center" wrapText="1"/>
    </xf>
    <xf numFmtId="164" fontId="7" fillId="28" borderId="41" xfId="0" applyNumberFormat="1" applyFont="1" applyFill="1" applyBorder="1" applyAlignment="1" applyProtection="1">
      <alignment horizontal="right"/>
      <protection locked="0"/>
    </xf>
    <xf numFmtId="164" fontId="7" fillId="28" borderId="37" xfId="0" applyNumberFormat="1" applyFont="1" applyFill="1" applyBorder="1" applyAlignment="1" applyProtection="1">
      <alignment horizontal="right"/>
      <protection locked="0"/>
    </xf>
    <xf numFmtId="164" fontId="7" fillId="28" borderId="10" xfId="0" applyNumberFormat="1" applyFont="1" applyFill="1" applyBorder="1" applyAlignment="1" applyProtection="1">
      <alignment horizontal="right"/>
      <protection locked="0"/>
    </xf>
    <xf numFmtId="0" fontId="3" fillId="24" borderId="33" xfId="0" applyFont="1" applyFill="1" applyBorder="1" applyAlignment="1" applyProtection="1">
      <alignment horizontal="center"/>
    </xf>
    <xf numFmtId="49" fontId="3" fillId="31" borderId="70" xfId="0" applyNumberFormat="1" applyFont="1" applyFill="1" applyBorder="1" applyAlignment="1" applyProtection="1">
      <alignment horizontal="center"/>
      <protection locked="0"/>
    </xf>
    <xf numFmtId="49" fontId="3" fillId="31" borderId="12" xfId="0" applyNumberFormat="1" applyFont="1" applyFill="1" applyBorder="1" applyAlignment="1" applyProtection="1">
      <alignment horizontal="center"/>
      <protection locked="0"/>
    </xf>
    <xf numFmtId="49" fontId="3" fillId="31" borderId="26" xfId="0" applyNumberFormat="1" applyFont="1" applyFill="1" applyBorder="1" applyAlignment="1" applyProtection="1">
      <alignment horizontal="center"/>
      <protection locked="0"/>
    </xf>
    <xf numFmtId="49" fontId="3" fillId="25" borderId="47" xfId="0" applyNumberFormat="1" applyFont="1" applyFill="1" applyBorder="1" applyAlignment="1" applyProtection="1">
      <alignment horizontal="center"/>
    </xf>
    <xf numFmtId="49" fontId="3" fillId="25" borderId="42" xfId="0" applyNumberFormat="1" applyFont="1" applyFill="1" applyBorder="1" applyAlignment="1" applyProtection="1">
      <alignment horizontal="center"/>
    </xf>
    <xf numFmtId="49" fontId="3" fillId="25" borderId="71" xfId="0" applyNumberFormat="1" applyFont="1" applyFill="1" applyBorder="1" applyAlignment="1" applyProtection="1">
      <alignment horizontal="center"/>
    </xf>
    <xf numFmtId="0" fontId="3" fillId="24" borderId="11" xfId="0" applyFont="1" applyFill="1" applyBorder="1" applyAlignment="1" applyProtection="1">
      <alignment horizontal="center"/>
    </xf>
    <xf numFmtId="49" fontId="3" fillId="25" borderId="34" xfId="0" applyNumberFormat="1" applyFont="1" applyFill="1" applyBorder="1" applyAlignment="1" applyProtection="1">
      <alignment horizontal="center"/>
    </xf>
    <xf numFmtId="49" fontId="3" fillId="25" borderId="11" xfId="0" applyNumberFormat="1" applyFont="1" applyFill="1" applyBorder="1" applyAlignment="1" applyProtection="1">
      <alignment horizontal="center"/>
    </xf>
    <xf numFmtId="49" fontId="3" fillId="25" borderId="21" xfId="0" applyNumberFormat="1" applyFont="1" applyFill="1" applyBorder="1" applyAlignment="1" applyProtection="1">
      <alignment horizontal="center"/>
    </xf>
    <xf numFmtId="164" fontId="7" fillId="28" borderId="40" xfId="0" applyNumberFormat="1" applyFont="1" applyFill="1" applyBorder="1" applyAlignment="1" applyProtection="1">
      <alignment horizontal="right"/>
      <protection locked="0"/>
    </xf>
    <xf numFmtId="164" fontId="7" fillId="28" borderId="12" xfId="0" applyNumberFormat="1" applyFont="1" applyFill="1" applyBorder="1" applyAlignment="1" applyProtection="1">
      <alignment horizontal="right"/>
      <protection locked="0"/>
    </xf>
    <xf numFmtId="164" fontId="7" fillId="28" borderId="26" xfId="0" applyNumberFormat="1" applyFont="1" applyFill="1" applyBorder="1" applyAlignment="1" applyProtection="1">
      <alignment horizontal="right"/>
      <protection locked="0"/>
    </xf>
    <xf numFmtId="0" fontId="9" fillId="24" borderId="41" xfId="0" applyFont="1" applyFill="1" applyBorder="1" applyAlignment="1" applyProtection="1">
      <alignment horizontal="center" vertical="center" wrapText="1"/>
    </xf>
    <xf numFmtId="0" fontId="9" fillId="24" borderId="12" xfId="0" applyFont="1" applyFill="1" applyBorder="1" applyAlignment="1" applyProtection="1">
      <alignment horizontal="center"/>
      <protection locked="0"/>
    </xf>
    <xf numFmtId="164" fontId="3" fillId="24" borderId="41" xfId="0" applyNumberFormat="1" applyFont="1" applyFill="1" applyBorder="1" applyAlignment="1" applyProtection="1">
      <alignment horizontal="center"/>
      <protection locked="0"/>
    </xf>
    <xf numFmtId="164" fontId="3" fillId="24" borderId="14" xfId="0" applyNumberFormat="1" applyFont="1" applyFill="1" applyBorder="1" applyAlignment="1" applyProtection="1">
      <alignment horizontal="center"/>
      <protection locked="0"/>
    </xf>
    <xf numFmtId="164" fontId="3" fillId="32" borderId="34" xfId="0" applyNumberFormat="1" applyFont="1" applyFill="1" applyBorder="1" applyAlignment="1" applyProtection="1">
      <alignment horizontal="right"/>
      <protection locked="0"/>
    </xf>
    <xf numFmtId="164" fontId="3" fillId="32" borderId="69" xfId="0" applyNumberFormat="1" applyFont="1" applyFill="1" applyBorder="1" applyAlignment="1" applyProtection="1">
      <alignment horizontal="right"/>
      <protection locked="0"/>
    </xf>
    <xf numFmtId="14" fontId="35" fillId="31" borderId="0" xfId="0" applyNumberFormat="1" applyFont="1" applyFill="1" applyBorder="1" applyAlignment="1">
      <alignment horizontal="left" indent="1"/>
    </xf>
    <xf numFmtId="14" fontId="35" fillId="31" borderId="68" xfId="0" applyNumberFormat="1" applyFont="1" applyFill="1" applyBorder="1" applyAlignment="1">
      <alignment horizontal="left" indent="1"/>
    </xf>
    <xf numFmtId="0" fontId="3" fillId="24" borderId="0" xfId="0" applyFont="1" applyFill="1" applyBorder="1" applyAlignment="1">
      <alignment horizontal="center" wrapText="1"/>
    </xf>
    <xf numFmtId="164" fontId="3" fillId="25" borderId="43" xfId="0" applyNumberFormat="1" applyFont="1" applyFill="1" applyBorder="1" applyAlignment="1" applyProtection="1">
      <alignment horizontal="right"/>
    </xf>
    <xf numFmtId="164" fontId="3" fillId="25" borderId="22" xfId="0" applyNumberFormat="1" applyFont="1" applyFill="1" applyBorder="1" applyAlignment="1" applyProtection="1">
      <alignment horizontal="right"/>
    </xf>
    <xf numFmtId="0" fontId="9" fillId="24" borderId="38" xfId="0" applyFont="1" applyFill="1" applyBorder="1" applyAlignment="1">
      <alignment horizontal="center" vertical="top"/>
    </xf>
    <xf numFmtId="164" fontId="3" fillId="24" borderId="43" xfId="0" applyNumberFormat="1" applyFont="1" applyFill="1" applyBorder="1" applyAlignment="1" applyProtection="1">
      <alignment horizontal="right"/>
    </xf>
    <xf numFmtId="164" fontId="3" fillId="24" borderId="22" xfId="0" applyNumberFormat="1" applyFont="1" applyFill="1" applyBorder="1" applyAlignment="1" applyProtection="1">
      <alignment horizontal="right"/>
    </xf>
    <xf numFmtId="49" fontId="3" fillId="25" borderId="43" xfId="0" applyNumberFormat="1" applyFont="1" applyFill="1" applyBorder="1" applyAlignment="1" applyProtection="1">
      <alignment horizontal="center"/>
    </xf>
    <xf numFmtId="49" fontId="3" fillId="25" borderId="38" xfId="0" applyNumberFormat="1" applyFont="1" applyFill="1" applyBorder="1" applyAlignment="1" applyProtection="1">
      <alignment horizontal="center"/>
    </xf>
    <xf numFmtId="49" fontId="3" fillId="25" borderId="28" xfId="0" applyNumberFormat="1" applyFont="1" applyFill="1" applyBorder="1" applyAlignment="1" applyProtection="1">
      <alignment horizontal="center"/>
    </xf>
    <xf numFmtId="49" fontId="3" fillId="25" borderId="19" xfId="0" applyNumberFormat="1" applyFont="1" applyFill="1" applyBorder="1" applyAlignment="1" applyProtection="1">
      <alignment horizontal="center"/>
    </xf>
    <xf numFmtId="49" fontId="3" fillId="0" borderId="21" xfId="0" applyNumberFormat="1" applyFont="1" applyFill="1" applyBorder="1" applyAlignment="1" applyProtection="1">
      <alignment horizontal="center"/>
    </xf>
    <xf numFmtId="0" fontId="3" fillId="24" borderId="12" xfId="0" applyFont="1" applyFill="1" applyBorder="1" applyAlignment="1" applyProtection="1">
      <alignment horizontal="center"/>
    </xf>
    <xf numFmtId="0" fontId="11" fillId="24" borderId="0" xfId="0" applyFont="1" applyFill="1" applyBorder="1" applyAlignment="1" applyProtection="1">
      <alignment horizontal="center"/>
    </xf>
    <xf numFmtId="164" fontId="7" fillId="24" borderId="47" xfId="0" applyNumberFormat="1" applyFont="1" applyFill="1" applyBorder="1" applyAlignment="1" applyProtection="1">
      <alignment horizontal="right"/>
      <protection locked="0"/>
    </xf>
    <xf numFmtId="164" fontId="7" fillId="24" borderId="42" xfId="0" applyNumberFormat="1" applyFont="1" applyFill="1" applyBorder="1" applyAlignment="1" applyProtection="1">
      <alignment horizontal="right"/>
      <protection locked="0"/>
    </xf>
    <xf numFmtId="164" fontId="7" fillId="24" borderId="71" xfId="0" applyNumberFormat="1" applyFont="1" applyFill="1" applyBorder="1" applyAlignment="1" applyProtection="1">
      <alignment horizontal="right"/>
      <protection locked="0"/>
    </xf>
    <xf numFmtId="0" fontId="7" fillId="24" borderId="33" xfId="0" applyFont="1" applyFill="1" applyBorder="1" applyAlignment="1">
      <alignment horizontal="center"/>
    </xf>
    <xf numFmtId="164" fontId="7" fillId="24" borderId="46" xfId="0" applyNumberFormat="1" applyFont="1" applyFill="1" applyBorder="1" applyAlignment="1" applyProtection="1">
      <alignment horizontal="right"/>
      <protection locked="0"/>
    </xf>
    <xf numFmtId="164" fontId="7" fillId="24" borderId="48" xfId="0" applyNumberFormat="1" applyFont="1" applyFill="1" applyBorder="1" applyAlignment="1" applyProtection="1">
      <alignment horizontal="right"/>
      <protection locked="0"/>
    </xf>
    <xf numFmtId="164" fontId="7" fillId="24" borderId="72" xfId="0" applyNumberFormat="1" applyFont="1" applyFill="1" applyBorder="1" applyAlignment="1" applyProtection="1">
      <alignment horizontal="right"/>
      <protection locked="0"/>
    </xf>
    <xf numFmtId="0" fontId="7" fillId="24" borderId="21" xfId="0" applyNumberFormat="1" applyFont="1" applyFill="1" applyBorder="1" applyAlignment="1">
      <alignment horizontal="center" vertical="center" wrapText="1"/>
    </xf>
    <xf numFmtId="164" fontId="7" fillId="25" borderId="46" xfId="0" applyNumberFormat="1" applyFont="1" applyFill="1" applyBorder="1" applyAlignment="1">
      <alignment horizontal="right"/>
    </xf>
    <xf numFmtId="164" fontId="7" fillId="25" borderId="48" xfId="0" applyNumberFormat="1" applyFont="1" applyFill="1" applyBorder="1" applyAlignment="1">
      <alignment horizontal="right"/>
    </xf>
    <xf numFmtId="164" fontId="7" fillId="25" borderId="72" xfId="0" applyNumberFormat="1" applyFont="1" applyFill="1" applyBorder="1" applyAlignment="1">
      <alignment horizontal="right"/>
    </xf>
    <xf numFmtId="164" fontId="7" fillId="25" borderId="41" xfId="0" applyNumberFormat="1" applyFont="1" applyFill="1" applyBorder="1" applyAlignment="1">
      <alignment horizontal="right"/>
    </xf>
    <xf numFmtId="164" fontId="7" fillId="25" borderId="37" xfId="0" applyNumberFormat="1" applyFont="1" applyFill="1" applyBorder="1" applyAlignment="1">
      <alignment horizontal="right"/>
    </xf>
    <xf numFmtId="164" fontId="7" fillId="25" borderId="10" xfId="0" applyNumberFormat="1" applyFont="1" applyFill="1" applyBorder="1" applyAlignment="1">
      <alignment horizontal="right"/>
    </xf>
    <xf numFmtId="164" fontId="7" fillId="27" borderId="40" xfId="0" applyNumberFormat="1" applyFont="1" applyFill="1" applyBorder="1" applyAlignment="1">
      <alignment horizontal="right"/>
    </xf>
    <xf numFmtId="164" fontId="7" fillId="27" borderId="12" xfId="0" applyNumberFormat="1" applyFont="1" applyFill="1" applyBorder="1" applyAlignment="1">
      <alignment horizontal="right"/>
    </xf>
    <xf numFmtId="164" fontId="7" fillId="27" borderId="26" xfId="0" applyNumberFormat="1" applyFont="1" applyFill="1" applyBorder="1" applyAlignment="1">
      <alignment horizontal="right"/>
    </xf>
    <xf numFmtId="164" fontId="7" fillId="29" borderId="47" xfId="0" applyNumberFormat="1" applyFont="1" applyFill="1" applyBorder="1" applyAlignment="1">
      <alignment horizontal="right"/>
    </xf>
    <xf numFmtId="164" fontId="7" fillId="29" borderId="42" xfId="0" applyNumberFormat="1" applyFont="1" applyFill="1" applyBorder="1" applyAlignment="1">
      <alignment horizontal="right"/>
    </xf>
    <xf numFmtId="164" fontId="7" fillId="29" borderId="71" xfId="0" applyNumberFormat="1" applyFont="1" applyFill="1" applyBorder="1" applyAlignment="1">
      <alignment horizontal="right"/>
    </xf>
    <xf numFmtId="164" fontId="7" fillId="30" borderId="41" xfId="0" applyNumberFormat="1" applyFont="1" applyFill="1" applyBorder="1" applyAlignment="1">
      <alignment horizontal="right"/>
    </xf>
    <xf numFmtId="164" fontId="7" fillId="30" borderId="37" xfId="0" applyNumberFormat="1" applyFont="1" applyFill="1" applyBorder="1" applyAlignment="1">
      <alignment horizontal="right"/>
    </xf>
    <xf numFmtId="164" fontId="7" fillId="30" borderId="10" xfId="0" applyNumberFormat="1" applyFont="1" applyFill="1" applyBorder="1" applyAlignment="1">
      <alignment horizontal="right"/>
    </xf>
    <xf numFmtId="164" fontId="7" fillId="30" borderId="47" xfId="0" applyNumberFormat="1" applyFont="1" applyFill="1" applyBorder="1" applyAlignment="1">
      <alignment horizontal="right"/>
    </xf>
    <xf numFmtId="164" fontId="7" fillId="30" borderId="42" xfId="0" applyNumberFormat="1" applyFont="1" applyFill="1" applyBorder="1" applyAlignment="1">
      <alignment horizontal="right"/>
    </xf>
    <xf numFmtId="164" fontId="7" fillId="30" borderId="71" xfId="0" applyNumberFormat="1" applyFont="1" applyFill="1" applyBorder="1" applyAlignment="1">
      <alignment horizontal="right"/>
    </xf>
    <xf numFmtId="0" fontId="7" fillId="24" borderId="11" xfId="0" applyFont="1" applyFill="1" applyBorder="1" applyAlignment="1">
      <alignment horizontal="center"/>
    </xf>
    <xf numFmtId="0" fontId="3" fillId="24" borderId="43" xfId="0" applyFont="1" applyFill="1" applyBorder="1" applyAlignment="1" applyProtection="1">
      <alignment horizontal="center"/>
    </xf>
    <xf numFmtId="164" fontId="3" fillId="30" borderId="78" xfId="0" applyNumberFormat="1" applyFont="1" applyFill="1" applyBorder="1" applyAlignment="1" applyProtection="1">
      <alignment horizontal="right"/>
    </xf>
    <xf numFmtId="164" fontId="3" fillId="30" borderId="79" xfId="0" applyNumberFormat="1" applyFont="1" applyFill="1" applyBorder="1" applyAlignment="1" applyProtection="1">
      <alignment horizontal="right"/>
    </xf>
    <xf numFmtId="164" fontId="3" fillId="25" borderId="11" xfId="0" applyNumberFormat="1" applyFont="1" applyFill="1" applyBorder="1" applyAlignment="1" applyProtection="1">
      <alignment horizontal="right"/>
    </xf>
    <xf numFmtId="164" fontId="3" fillId="25" borderId="74" xfId="0" applyNumberFormat="1" applyFont="1" applyFill="1" applyBorder="1" applyAlignment="1" applyProtection="1">
      <alignment horizontal="right"/>
    </xf>
    <xf numFmtId="164" fontId="3" fillId="27" borderId="34" xfId="0" applyNumberFormat="1" applyFont="1" applyFill="1" applyBorder="1" applyAlignment="1" applyProtection="1">
      <alignment horizontal="right"/>
    </xf>
    <xf numFmtId="164" fontId="3" fillId="27" borderId="69" xfId="0" applyNumberFormat="1" applyFont="1" applyFill="1" applyBorder="1" applyAlignment="1" applyProtection="1">
      <alignment horizontal="right"/>
    </xf>
    <xf numFmtId="164" fontId="7" fillId="0" borderId="40" xfId="0" applyNumberFormat="1" applyFont="1" applyFill="1" applyBorder="1" applyAlignment="1" applyProtection="1">
      <alignment horizontal="right"/>
      <protection locked="0"/>
    </xf>
    <xf numFmtId="164" fontId="7" fillId="0" borderId="44" xfId="0" applyNumberFormat="1" applyFont="1" applyFill="1" applyBorder="1" applyAlignment="1" applyProtection="1">
      <alignment horizontal="right"/>
      <protection locked="0"/>
    </xf>
    <xf numFmtId="164" fontId="7" fillId="29" borderId="47" xfId="0" applyNumberFormat="1" applyFont="1" applyFill="1" applyBorder="1" applyAlignment="1" applyProtection="1">
      <alignment horizontal="right"/>
    </xf>
    <xf numFmtId="164" fontId="7" fillId="29" borderId="73" xfId="0" applyNumberFormat="1" applyFont="1" applyFill="1" applyBorder="1" applyAlignment="1" applyProtection="1">
      <alignment horizontal="right"/>
    </xf>
    <xf numFmtId="164" fontId="3" fillId="0" borderId="21" xfId="0" applyNumberFormat="1" applyFont="1" applyFill="1" applyBorder="1" applyAlignment="1" applyProtection="1">
      <alignment horizontal="right"/>
    </xf>
    <xf numFmtId="164" fontId="3" fillId="0" borderId="75" xfId="0" applyNumberFormat="1" applyFont="1" applyFill="1" applyBorder="1" applyAlignment="1" applyProtection="1">
      <alignment horizontal="right"/>
    </xf>
    <xf numFmtId="164" fontId="3" fillId="27" borderId="21" xfId="0" applyNumberFormat="1" applyFont="1" applyFill="1" applyBorder="1" applyAlignment="1" applyProtection="1">
      <alignment horizontal="right"/>
    </xf>
    <xf numFmtId="164" fontId="3" fillId="27" borderId="75" xfId="0" applyNumberFormat="1" applyFont="1" applyFill="1" applyBorder="1" applyAlignment="1" applyProtection="1">
      <alignment horizontal="right"/>
    </xf>
    <xf numFmtId="164" fontId="3" fillId="31" borderId="34" xfId="0" applyNumberFormat="1" applyFont="1" applyFill="1" applyBorder="1" applyAlignment="1" applyProtection="1">
      <alignment horizontal="right"/>
      <protection locked="0"/>
    </xf>
    <xf numFmtId="164" fontId="3" fillId="31" borderId="69" xfId="0" applyNumberFormat="1" applyFont="1" applyFill="1" applyBorder="1" applyAlignment="1" applyProtection="1">
      <alignment horizontal="right"/>
      <protection locked="0"/>
    </xf>
    <xf numFmtId="0" fontId="3" fillId="24" borderId="65" xfId="0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164" fontId="3" fillId="0" borderId="76" xfId="0" applyNumberFormat="1" applyFont="1" applyFill="1" applyBorder="1" applyAlignment="1" applyProtection="1">
      <alignment horizontal="right"/>
      <protection locked="0"/>
    </xf>
    <xf numFmtId="164" fontId="3" fillId="27" borderId="19" xfId="0" applyNumberFormat="1" applyFont="1" applyFill="1" applyBorder="1" applyAlignment="1" applyProtection="1">
      <alignment horizontal="right"/>
    </xf>
    <xf numFmtId="164" fontId="3" fillId="27" borderId="77" xfId="0" applyNumberFormat="1" applyFont="1" applyFill="1" applyBorder="1" applyAlignment="1" applyProtection="1">
      <alignment horizontal="right"/>
    </xf>
    <xf numFmtId="0" fontId="9" fillId="24" borderId="38" xfId="0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7" fillId="24" borderId="33" xfId="0" applyFont="1" applyFill="1" applyBorder="1" applyAlignment="1" applyProtection="1">
      <alignment horizontal="center"/>
    </xf>
    <xf numFmtId="0" fontId="7" fillId="24" borderId="65" xfId="0" applyFont="1" applyFill="1" applyBorder="1" applyAlignment="1" applyProtection="1">
      <alignment horizontal="center"/>
    </xf>
    <xf numFmtId="0" fontId="9" fillId="24" borderId="0" xfId="0" applyFont="1" applyFill="1" applyAlignment="1" applyProtection="1">
      <alignment horizontal="center" vertical="center"/>
    </xf>
    <xf numFmtId="164" fontId="7" fillId="27" borderId="41" xfId="0" applyNumberFormat="1" applyFont="1" applyFill="1" applyBorder="1" applyAlignment="1" applyProtection="1">
      <alignment horizontal="right"/>
    </xf>
    <xf numFmtId="164" fontId="7" fillId="27" borderId="14" xfId="0" applyNumberFormat="1" applyFont="1" applyFill="1" applyBorder="1" applyAlignment="1" applyProtection="1">
      <alignment horizontal="right"/>
    </xf>
    <xf numFmtId="164" fontId="7" fillId="0" borderId="65" xfId="0" applyNumberFormat="1" applyFont="1" applyFill="1" applyBorder="1" applyAlignment="1" applyProtection="1">
      <alignment horizontal="right"/>
      <protection locked="0"/>
    </xf>
    <xf numFmtId="164" fontId="7" fillId="0" borderId="67" xfId="0" applyNumberFormat="1" applyFont="1" applyFill="1" applyBorder="1" applyAlignment="1" applyProtection="1">
      <alignment horizontal="right"/>
      <protection locked="0"/>
    </xf>
    <xf numFmtId="164" fontId="7" fillId="27" borderId="47" xfId="0" applyNumberFormat="1" applyFont="1" applyFill="1" applyBorder="1" applyAlignment="1" applyProtection="1">
      <alignment horizontal="right"/>
    </xf>
    <xf numFmtId="164" fontId="7" fillId="27" borderId="73" xfId="0" applyNumberFormat="1" applyFont="1" applyFill="1" applyBorder="1" applyAlignment="1" applyProtection="1">
      <alignment horizontal="right"/>
    </xf>
    <xf numFmtId="0" fontId="7" fillId="24" borderId="21" xfId="0" applyNumberFormat="1" applyFont="1" applyFill="1" applyBorder="1" applyAlignment="1" applyProtection="1">
      <alignment horizontal="center" vertical="center" wrapText="1"/>
    </xf>
    <xf numFmtId="0" fontId="7" fillId="24" borderId="41" xfId="0" applyNumberFormat="1" applyFont="1" applyFill="1" applyBorder="1" applyAlignment="1" applyProtection="1">
      <alignment horizontal="center" vertical="center" wrapText="1"/>
    </xf>
    <xf numFmtId="164" fontId="7" fillId="25" borderId="40" xfId="0" applyNumberFormat="1" applyFont="1" applyFill="1" applyBorder="1" applyAlignment="1" applyProtection="1">
      <alignment horizontal="right"/>
    </xf>
    <xf numFmtId="164" fontId="7" fillId="25" borderId="44" xfId="0" applyNumberFormat="1" applyFont="1" applyFill="1" applyBorder="1" applyAlignment="1" applyProtection="1">
      <alignment horizontal="right"/>
    </xf>
    <xf numFmtId="164" fontId="7" fillId="25" borderId="39" xfId="0" applyNumberFormat="1" applyFont="1" applyFill="1" applyBorder="1" applyAlignment="1" applyProtection="1">
      <alignment horizontal="right"/>
    </xf>
    <xf numFmtId="164" fontId="7" fillId="25" borderId="29" xfId="0" applyNumberFormat="1" applyFont="1" applyFill="1" applyBorder="1" applyAlignment="1" applyProtection="1">
      <alignment horizontal="right"/>
    </xf>
    <xf numFmtId="164" fontId="7" fillId="30" borderId="41" xfId="0" applyNumberFormat="1" applyFont="1" applyFill="1" applyBorder="1" applyAlignment="1" applyProtection="1">
      <alignment horizontal="right"/>
    </xf>
    <xf numFmtId="164" fontId="7" fillId="30" borderId="14" xfId="0" applyNumberFormat="1" applyFont="1" applyFill="1" applyBorder="1" applyAlignment="1" applyProtection="1">
      <alignment horizontal="right"/>
    </xf>
    <xf numFmtId="164" fontId="7" fillId="27" borderId="40" xfId="0" applyNumberFormat="1" applyFont="1" applyFill="1" applyBorder="1" applyAlignment="1" applyProtection="1">
      <alignment horizontal="right"/>
    </xf>
    <xf numFmtId="164" fontId="7" fillId="27" borderId="44" xfId="0" applyNumberFormat="1" applyFont="1" applyFill="1" applyBorder="1" applyAlignment="1" applyProtection="1">
      <alignment horizontal="right"/>
    </xf>
    <xf numFmtId="0" fontId="5" fillId="24" borderId="0" xfId="0" applyNumberFormat="1" applyFont="1" applyFill="1" applyBorder="1" applyAlignment="1">
      <alignment horizontal="center"/>
    </xf>
    <xf numFmtId="0" fontId="5" fillId="24" borderId="80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 applyProtection="1">
      <alignment horizontal="center"/>
      <protection locked="0"/>
    </xf>
    <xf numFmtId="0" fontId="7" fillId="24" borderId="41" xfId="0" applyNumberFormat="1" applyFont="1" applyFill="1" applyBorder="1" applyAlignment="1">
      <alignment horizontal="center" vertical="center" wrapText="1"/>
    </xf>
    <xf numFmtId="0" fontId="7" fillId="24" borderId="65" xfId="0" applyFont="1" applyFill="1" applyBorder="1" applyAlignment="1">
      <alignment horizontal="center"/>
    </xf>
    <xf numFmtId="0" fontId="7" fillId="24" borderId="33" xfId="0" applyNumberFormat="1" applyFont="1" applyFill="1" applyBorder="1" applyAlignment="1">
      <alignment horizontal="center"/>
    </xf>
    <xf numFmtId="0" fontId="7" fillId="24" borderId="0" xfId="0" applyNumberFormat="1" applyFont="1" applyFill="1" applyBorder="1" applyAlignment="1" applyProtection="1">
      <alignment horizontal="left"/>
      <protection locked="0"/>
    </xf>
    <xf numFmtId="0" fontId="7" fillId="24" borderId="12" xfId="0" applyNumberFormat="1" applyFont="1" applyFill="1" applyBorder="1" applyAlignment="1" applyProtection="1">
      <alignment horizontal="left"/>
      <protection locked="0"/>
    </xf>
    <xf numFmtId="0" fontId="7" fillId="24" borderId="37" xfId="0" applyNumberFormat="1" applyFont="1" applyFill="1" applyBorder="1" applyAlignment="1" applyProtection="1">
      <alignment horizontal="left" wrapText="1"/>
      <protection locked="0"/>
    </xf>
    <xf numFmtId="0" fontId="7" fillId="24" borderId="0" xfId="0" applyNumberFormat="1" applyFont="1" applyFill="1" applyAlignment="1">
      <alignment horizontal="center"/>
    </xf>
    <xf numFmtId="0" fontId="7" fillId="24" borderId="0" xfId="0" applyNumberFormat="1" applyFont="1" applyFill="1" applyAlignment="1">
      <alignment horizontal="center" vertical="center"/>
    </xf>
    <xf numFmtId="164" fontId="7" fillId="0" borderId="47" xfId="0" applyNumberFormat="1" applyFont="1" applyFill="1" applyBorder="1" applyAlignment="1" applyProtection="1">
      <alignment horizontal="right"/>
      <protection locked="0"/>
    </xf>
    <xf numFmtId="164" fontId="7" fillId="0" borderId="73" xfId="0" applyNumberFormat="1" applyFont="1" applyFill="1" applyBorder="1" applyAlignment="1" applyProtection="1">
      <alignment horizontal="right"/>
      <protection locked="0"/>
    </xf>
    <xf numFmtId="4" fontId="7" fillId="24" borderId="0" xfId="0" applyNumberFormat="1" applyFont="1" applyFill="1" applyBorder="1" applyAlignment="1" applyProtection="1">
      <alignment horizontal="center" vertical="center"/>
    </xf>
    <xf numFmtId="4" fontId="7" fillId="24" borderId="12" xfId="0" applyNumberFormat="1" applyFont="1" applyFill="1" applyBorder="1" applyAlignment="1" applyProtection="1">
      <alignment horizontal="center" vertical="center"/>
    </xf>
    <xf numFmtId="0" fontId="7" fillId="24" borderId="11" xfId="0" applyFont="1" applyFill="1" applyBorder="1" applyAlignment="1" applyProtection="1">
      <alignment horizontal="center"/>
    </xf>
    <xf numFmtId="0" fontId="7" fillId="24" borderId="43" xfId="0" applyFont="1" applyFill="1" applyBorder="1" applyAlignment="1" applyProtection="1">
      <alignment horizontal="center"/>
    </xf>
    <xf numFmtId="164" fontId="7" fillId="30" borderId="47" xfId="0" applyNumberFormat="1" applyFont="1" applyFill="1" applyBorder="1" applyAlignment="1" applyProtection="1">
      <alignment horizontal="right"/>
    </xf>
    <xf numFmtId="164" fontId="7" fillId="30" borderId="73" xfId="0" applyNumberFormat="1" applyFont="1" applyFill="1" applyBorder="1" applyAlignment="1" applyProtection="1">
      <alignment horizontal="right"/>
    </xf>
    <xf numFmtId="164" fontId="7" fillId="25" borderId="41" xfId="0" applyNumberFormat="1" applyFont="1" applyFill="1" applyBorder="1" applyAlignment="1" applyProtection="1">
      <alignment horizontal="right"/>
    </xf>
    <xf numFmtId="164" fontId="7" fillId="25" borderId="14" xfId="0" applyNumberFormat="1" applyFont="1" applyFill="1" applyBorder="1" applyAlignment="1" applyProtection="1">
      <alignment horizontal="right"/>
    </xf>
    <xf numFmtId="164" fontId="7" fillId="25" borderId="46" xfId="0" applyNumberFormat="1" applyFont="1" applyFill="1" applyBorder="1" applyAlignment="1" applyProtection="1">
      <alignment horizontal="right"/>
    </xf>
    <xf numFmtId="164" fontId="7" fillId="25" borderId="60" xfId="0" applyNumberFormat="1" applyFont="1" applyFill="1" applyBorder="1" applyAlignment="1" applyProtection="1">
      <alignment horizontal="right"/>
    </xf>
    <xf numFmtId="164" fontId="7" fillId="0" borderId="46" xfId="0" applyNumberFormat="1" applyFont="1" applyFill="1" applyBorder="1" applyAlignment="1" applyProtection="1">
      <alignment horizontal="right"/>
      <protection locked="0"/>
    </xf>
    <xf numFmtId="164" fontId="7" fillId="0" borderId="6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>
      <alignment horizontal="center"/>
    </xf>
    <xf numFmtId="164" fontId="3" fillId="24" borderId="34" xfId="0" applyNumberFormat="1" applyFont="1" applyFill="1" applyBorder="1" applyAlignment="1" applyProtection="1">
      <alignment horizontal="right"/>
      <protection locked="0"/>
    </xf>
    <xf numFmtId="164" fontId="3" fillId="24" borderId="69" xfId="0" applyNumberFormat="1" applyFont="1" applyFill="1" applyBorder="1" applyAlignment="1" applyProtection="1">
      <alignment horizontal="right"/>
      <protection locked="0"/>
    </xf>
    <xf numFmtId="49" fontId="31" fillId="31" borderId="85" xfId="37" applyNumberFormat="1" applyFont="1" applyFill="1" applyBorder="1" applyAlignment="1">
      <alignment horizontal="right" indent="1"/>
    </xf>
    <xf numFmtId="49" fontId="31" fillId="31" borderId="0" xfId="37" applyNumberFormat="1" applyFont="1" applyFill="1" applyBorder="1" applyAlignment="1">
      <alignment horizontal="right" indent="1"/>
    </xf>
    <xf numFmtId="49" fontId="31" fillId="31" borderId="86" xfId="37" applyNumberFormat="1" applyFont="1" applyFill="1" applyBorder="1" applyAlignment="1">
      <alignment horizontal="right" indent="1"/>
    </xf>
    <xf numFmtId="49" fontId="31" fillId="31" borderId="87" xfId="37" applyNumberFormat="1" applyFont="1" applyFill="1" applyBorder="1" applyAlignment="1">
      <alignment horizontal="right" indent="1"/>
    </xf>
    <xf numFmtId="0" fontId="3" fillId="24" borderId="88" xfId="0" applyFont="1" applyFill="1" applyBorder="1" applyAlignment="1">
      <alignment horizontal="center"/>
    </xf>
    <xf numFmtId="0" fontId="3" fillId="24" borderId="8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1" fillId="31" borderId="89" xfId="37" applyNumberFormat="1" applyFont="1" applyFill="1" applyBorder="1" applyAlignment="1">
      <alignment horizontal="right" indent="1"/>
    </xf>
    <xf numFmtId="49" fontId="31" fillId="31" borderId="83" xfId="37" applyNumberFormat="1" applyFont="1" applyFill="1" applyBorder="1" applyAlignment="1">
      <alignment horizontal="right" indent="1"/>
    </xf>
    <xf numFmtId="49" fontId="35" fillId="31" borderId="87" xfId="0" applyNumberFormat="1" applyFont="1" applyFill="1" applyBorder="1" applyAlignment="1">
      <alignment horizontal="left" wrapText="1" indent="1"/>
    </xf>
    <xf numFmtId="49" fontId="35" fillId="31" borderId="90" xfId="0" applyNumberFormat="1" applyFont="1" applyFill="1" applyBorder="1" applyAlignment="1">
      <alignment horizontal="left" wrapText="1" indent="1"/>
    </xf>
    <xf numFmtId="0" fontId="29" fillId="24" borderId="81" xfId="0" applyFont="1" applyFill="1" applyBorder="1" applyAlignment="1">
      <alignment horizontal="left" vertical="center" indent="2"/>
    </xf>
    <xf numFmtId="0" fontId="29" fillId="24" borderId="82" xfId="0" applyFont="1" applyFill="1" applyBorder="1" applyAlignment="1">
      <alignment horizontal="left" vertical="center" indent="2"/>
    </xf>
    <xf numFmtId="49" fontId="35" fillId="31" borderId="83" xfId="0" applyNumberFormat="1" applyFont="1" applyFill="1" applyBorder="1" applyAlignment="1">
      <alignment horizontal="left" wrapText="1" indent="1"/>
    </xf>
    <xf numFmtId="49" fontId="35" fillId="31" borderId="84" xfId="0" applyNumberFormat="1" applyFont="1" applyFill="1" applyBorder="1" applyAlignment="1">
      <alignment horizontal="left" wrapText="1" indent="1"/>
    </xf>
    <xf numFmtId="0" fontId="0" fillId="31" borderId="0" xfId="0" applyFill="1" applyAlignment="1">
      <alignment horizontal="center"/>
    </xf>
    <xf numFmtId="0" fontId="7" fillId="24" borderId="33" xfId="0" applyNumberFormat="1" applyFont="1" applyFill="1" applyBorder="1" applyAlignment="1">
      <alignment horizontal="center" vertical="center" wrapText="1"/>
    </xf>
    <xf numFmtId="0" fontId="7" fillId="24" borderId="33" xfId="0" applyNumberFormat="1" applyFont="1" applyFill="1" applyBorder="1" applyAlignment="1" applyProtection="1">
      <alignment horizontal="center" vertical="center" wrapText="1"/>
    </xf>
    <xf numFmtId="0" fontId="7" fillId="24" borderId="65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right"/>
      <protection locked="0"/>
    </xf>
    <xf numFmtId="164" fontId="7" fillId="0" borderId="26" xfId="0" applyNumberFormat="1" applyFont="1" applyFill="1" applyBorder="1" applyAlignment="1" applyProtection="1">
      <alignment horizontal="right"/>
      <protection locked="0"/>
    </xf>
  </cellXfs>
  <cellStyles count="44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3" xfId="37" xr:uid="{00000000-0005-0000-0000-000025000000}"/>
    <cellStyle name="Плохой 2" xfId="38" xr:uid="{00000000-0005-0000-0000-000026000000}"/>
    <cellStyle name="Пояснение 2" xfId="39" xr:uid="{00000000-0005-0000-0000-000027000000}"/>
    <cellStyle name="Примечание 2" xfId="40" xr:uid="{00000000-0005-0000-0000-000028000000}"/>
    <cellStyle name="Связанная ячейка 2" xfId="41" xr:uid="{00000000-0005-0000-0000-000029000000}"/>
    <cellStyle name="Текст предупреждения 2" xfId="42" xr:uid="{00000000-0005-0000-0000-00002A000000}"/>
    <cellStyle name="Хороший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251</xdr:row>
      <xdr:rowOff>47625</xdr:rowOff>
    </xdr:from>
    <xdr:to>
      <xdr:col>3</xdr:col>
      <xdr:colOff>142875</xdr:colOff>
      <xdr:row>251</xdr:row>
      <xdr:rowOff>561975</xdr:rowOff>
    </xdr:to>
    <xdr:pic>
      <xdr:nvPicPr>
        <xdr:cNvPr id="57775" name="Рисунок 1">
          <a:extLst>
            <a:ext uri="{FF2B5EF4-FFF2-40B4-BE49-F238E27FC236}">
              <a16:creationId xmlns:a16="http://schemas.microsoft.com/office/drawing/2014/main" id="{00000000-0008-0000-0000-0000AFE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844415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264"/>
  <sheetViews>
    <sheetView tabSelected="1" workbookViewId="0"/>
  </sheetViews>
  <sheetFormatPr defaultRowHeight="15" x14ac:dyDescent="0.25"/>
  <cols>
    <col min="1" max="1" width="57.42578125" customWidth="1"/>
    <col min="2" max="2" width="10.7109375" customWidth="1"/>
    <col min="3" max="3" width="12.7109375" customWidth="1"/>
    <col min="4" max="4" width="4.7109375" customWidth="1"/>
    <col min="5" max="5" width="7" customWidth="1"/>
    <col min="6" max="6" width="10.7109375" customWidth="1"/>
    <col min="7" max="7" width="4.7109375" customWidth="1"/>
    <col min="8" max="8" width="13.7109375" customWidth="1"/>
    <col min="9" max="9" width="15.7109375" customWidth="1"/>
    <col min="10" max="10" width="24.85546875" hidden="1" customWidth="1"/>
    <col min="11" max="11" width="19" style="122" hidden="1" customWidth="1"/>
    <col min="12" max="12" width="9.140625" style="122" hidden="1" customWidth="1"/>
    <col min="13" max="13" width="0" hidden="1" customWidth="1"/>
  </cols>
  <sheetData>
    <row r="1" spans="1:12" x14ac:dyDescent="0.25">
      <c r="A1" s="48"/>
      <c r="B1" s="49"/>
      <c r="C1" s="49"/>
      <c r="D1" s="49"/>
      <c r="E1" s="49"/>
      <c r="F1" s="49"/>
      <c r="G1" s="49"/>
      <c r="H1" s="49"/>
      <c r="I1" s="49"/>
    </row>
    <row r="2" spans="1:12" ht="15.75" thickBot="1" x14ac:dyDescent="0.3">
      <c r="A2" s="347" t="s">
        <v>158</v>
      </c>
      <c r="B2" s="347"/>
      <c r="C2" s="347"/>
      <c r="D2" s="347"/>
      <c r="E2" s="347"/>
      <c r="F2" s="347"/>
      <c r="G2" s="347"/>
      <c r="H2" s="348"/>
      <c r="I2" s="33" t="s">
        <v>0</v>
      </c>
      <c r="K2" s="122" t="s">
        <v>145</v>
      </c>
    </row>
    <row r="3" spans="1:12" ht="23.25" x14ac:dyDescent="0.25">
      <c r="A3" s="27" t="s">
        <v>138</v>
      </c>
      <c r="B3" s="372" t="s">
        <v>282</v>
      </c>
      <c r="C3" s="372"/>
      <c r="D3" s="1"/>
      <c r="E3" s="1"/>
      <c r="F3" s="1"/>
      <c r="G3" s="1"/>
      <c r="H3" s="46" t="s">
        <v>1</v>
      </c>
      <c r="I3" s="28" t="s">
        <v>2</v>
      </c>
      <c r="K3" s="122" t="s">
        <v>146</v>
      </c>
      <c r="L3" s="122" t="s">
        <v>288</v>
      </c>
    </row>
    <row r="4" spans="1:12" x14ac:dyDescent="0.25">
      <c r="A4" s="27"/>
      <c r="B4" s="349"/>
      <c r="C4" s="349"/>
      <c r="D4" s="349"/>
      <c r="E4" s="349"/>
      <c r="F4" s="349"/>
      <c r="G4" s="349"/>
      <c r="H4" s="46" t="s">
        <v>3</v>
      </c>
      <c r="I4" s="37">
        <v>43466</v>
      </c>
      <c r="K4" s="122" t="s">
        <v>147</v>
      </c>
      <c r="L4" s="122" t="s">
        <v>291</v>
      </c>
    </row>
    <row r="5" spans="1:12" x14ac:dyDescent="0.25">
      <c r="A5" s="2" t="s">
        <v>4</v>
      </c>
      <c r="B5" s="353" t="s">
        <v>279</v>
      </c>
      <c r="C5" s="353"/>
      <c r="D5" s="353"/>
      <c r="E5" s="353"/>
      <c r="F5" s="353"/>
      <c r="G5" s="353"/>
      <c r="H5" s="47"/>
      <c r="I5" s="38"/>
      <c r="K5" s="122" t="s">
        <v>148</v>
      </c>
      <c r="L5" s="122" t="s">
        <v>289</v>
      </c>
    </row>
    <row r="6" spans="1:12" x14ac:dyDescent="0.25">
      <c r="A6" s="4" t="s">
        <v>5</v>
      </c>
      <c r="B6" s="353"/>
      <c r="C6" s="353"/>
      <c r="D6" s="353"/>
      <c r="E6" s="353"/>
      <c r="F6" s="353"/>
      <c r="G6" s="353"/>
      <c r="H6" s="47" t="s">
        <v>140</v>
      </c>
      <c r="I6" s="38" t="s">
        <v>283</v>
      </c>
      <c r="K6" s="122" t="s">
        <v>149</v>
      </c>
      <c r="L6" s="122" t="s">
        <v>287</v>
      </c>
    </row>
    <row r="7" spans="1:12" ht="23.25" x14ac:dyDescent="0.25">
      <c r="A7" s="4" t="s">
        <v>6</v>
      </c>
      <c r="B7" s="354"/>
      <c r="C7" s="354"/>
      <c r="D7" s="354"/>
      <c r="E7" s="354"/>
      <c r="F7" s="354"/>
      <c r="G7" s="354"/>
      <c r="H7" s="47" t="s">
        <v>141</v>
      </c>
      <c r="I7" s="39" t="s">
        <v>285</v>
      </c>
      <c r="K7" s="122" t="s">
        <v>150</v>
      </c>
    </row>
    <row r="8" spans="1:12" x14ac:dyDescent="0.25">
      <c r="A8" s="5" t="s">
        <v>7</v>
      </c>
      <c r="B8" s="355" t="s">
        <v>281</v>
      </c>
      <c r="C8" s="355"/>
      <c r="D8" s="355"/>
      <c r="E8" s="355"/>
      <c r="F8" s="355"/>
      <c r="G8" s="355"/>
      <c r="H8" s="47" t="s">
        <v>139</v>
      </c>
      <c r="I8" s="39"/>
      <c r="K8" s="122" t="s">
        <v>151</v>
      </c>
    </row>
    <row r="9" spans="1:12" x14ac:dyDescent="0.25">
      <c r="A9" s="5" t="s">
        <v>278</v>
      </c>
      <c r="B9" s="356"/>
      <c r="C9" s="356"/>
      <c r="D9" s="356"/>
      <c r="E9" s="356"/>
      <c r="F9" s="356"/>
      <c r="G9" s="356"/>
      <c r="H9" s="47"/>
      <c r="I9" s="39"/>
      <c r="K9" s="122" t="s">
        <v>152</v>
      </c>
      <c r="L9" s="122" t="s">
        <v>290</v>
      </c>
    </row>
    <row r="10" spans="1:12" ht="15.75" thickBot="1" x14ac:dyDescent="0.3">
      <c r="A10" s="6" t="s">
        <v>8</v>
      </c>
      <c r="B10" s="357"/>
      <c r="C10" s="357"/>
      <c r="D10" s="357"/>
      <c r="E10" s="357"/>
      <c r="F10" s="357"/>
      <c r="G10" s="357"/>
      <c r="H10" s="47" t="s">
        <v>142</v>
      </c>
      <c r="I10" s="36">
        <v>383</v>
      </c>
      <c r="K10" s="122" t="s">
        <v>153</v>
      </c>
    </row>
    <row r="11" spans="1:12" x14ac:dyDescent="0.25">
      <c r="A11" s="7"/>
      <c r="B11" s="119"/>
      <c r="C11" s="120"/>
      <c r="D11" s="121"/>
      <c r="E11" s="121"/>
      <c r="F11" s="121"/>
      <c r="G11" s="121"/>
      <c r="H11" s="8"/>
      <c r="I11" s="3"/>
      <c r="K11" s="122" t="s">
        <v>154</v>
      </c>
      <c r="L11" s="122" t="s">
        <v>286</v>
      </c>
    </row>
    <row r="12" spans="1:12" x14ac:dyDescent="0.25">
      <c r="A12" s="9" t="s">
        <v>9</v>
      </c>
      <c r="B12" s="9"/>
      <c r="C12" s="9"/>
      <c r="D12" s="9"/>
      <c r="E12" s="9"/>
      <c r="F12" s="9"/>
      <c r="G12" s="9"/>
      <c r="H12" s="50"/>
      <c r="I12" s="2"/>
      <c r="K12" s="122" t="s">
        <v>159</v>
      </c>
    </row>
    <row r="13" spans="1:12" ht="27" customHeight="1" x14ac:dyDescent="0.25">
      <c r="A13" s="150" t="s">
        <v>10</v>
      </c>
      <c r="B13" s="148" t="s">
        <v>11</v>
      </c>
      <c r="C13" s="148" t="s">
        <v>12</v>
      </c>
      <c r="D13" s="283" t="s">
        <v>13</v>
      </c>
      <c r="E13" s="283"/>
      <c r="F13" s="283"/>
      <c r="G13" s="283"/>
      <c r="H13" s="283" t="s">
        <v>14</v>
      </c>
      <c r="I13" s="350"/>
      <c r="K13" s="122" t="s">
        <v>160</v>
      </c>
    </row>
    <row r="14" spans="1:12" ht="12.75" customHeight="1" thickBot="1" x14ac:dyDescent="0.3">
      <c r="A14" s="10">
        <v>1</v>
      </c>
      <c r="B14" s="11">
        <v>2</v>
      </c>
      <c r="C14" s="11">
        <v>3</v>
      </c>
      <c r="D14" s="352">
        <v>4</v>
      </c>
      <c r="E14" s="352"/>
      <c r="F14" s="352"/>
      <c r="G14" s="352"/>
      <c r="H14" s="279">
        <v>5</v>
      </c>
      <c r="I14" s="351"/>
      <c r="K14" s="122" t="s">
        <v>161</v>
      </c>
    </row>
    <row r="15" spans="1:12" x14ac:dyDescent="0.25">
      <c r="A15" s="35" t="s">
        <v>15</v>
      </c>
      <c r="B15" s="51" t="s">
        <v>16</v>
      </c>
      <c r="C15" s="52"/>
      <c r="D15" s="293">
        <f>SUM(D16,D59,D67)</f>
        <v>0</v>
      </c>
      <c r="E15" s="294"/>
      <c r="F15" s="294"/>
      <c r="G15" s="295"/>
      <c r="H15" s="312">
        <f>SUM(H16,H59,H67)</f>
        <v>0</v>
      </c>
      <c r="I15" s="313"/>
      <c r="K15" s="122" t="s">
        <v>162</v>
      </c>
    </row>
    <row r="16" spans="1:12" x14ac:dyDescent="0.25">
      <c r="A16" s="53" t="s">
        <v>17</v>
      </c>
      <c r="B16" s="54" t="s">
        <v>18</v>
      </c>
      <c r="C16" s="55" t="s">
        <v>347</v>
      </c>
      <c r="D16" s="296">
        <f>SUM(D18:D19,D30,D41,D48,D53,D54)</f>
        <v>0</v>
      </c>
      <c r="E16" s="297"/>
      <c r="F16" s="297"/>
      <c r="G16" s="298"/>
      <c r="H16" s="343">
        <f>SUM(H18:H19,H30,H41,H48,H53,H54)</f>
        <v>0</v>
      </c>
      <c r="I16" s="344"/>
      <c r="K16" s="122" t="s">
        <v>163</v>
      </c>
    </row>
    <row r="17" spans="1:12" x14ac:dyDescent="0.25">
      <c r="A17" s="56" t="s">
        <v>19</v>
      </c>
      <c r="B17" s="57"/>
      <c r="C17" s="58"/>
      <c r="D17" s="218"/>
      <c r="E17" s="219"/>
      <c r="F17" s="219"/>
      <c r="G17" s="220"/>
      <c r="H17" s="226"/>
      <c r="I17" s="227"/>
      <c r="K17" s="122" t="s">
        <v>164</v>
      </c>
    </row>
    <row r="18" spans="1:12" x14ac:dyDescent="0.25">
      <c r="A18" s="59" t="s">
        <v>20</v>
      </c>
      <c r="B18" s="60" t="s">
        <v>21</v>
      </c>
      <c r="C18" s="61" t="s">
        <v>348</v>
      </c>
      <c r="D18" s="209"/>
      <c r="E18" s="210"/>
      <c r="F18" s="210"/>
      <c r="G18" s="211"/>
      <c r="H18" s="310">
        <v>0</v>
      </c>
      <c r="I18" s="311"/>
      <c r="K18" s="122" t="s">
        <v>165</v>
      </c>
      <c r="L18" s="122" t="s">
        <v>284</v>
      </c>
    </row>
    <row r="19" spans="1:12" x14ac:dyDescent="0.25">
      <c r="A19" s="59" t="s">
        <v>22</v>
      </c>
      <c r="B19" s="54" t="s">
        <v>23</v>
      </c>
      <c r="C19" s="55" t="s">
        <v>42</v>
      </c>
      <c r="D19" s="296">
        <f>SUM(D21:D22,D23,D24,D25,D26,D27,D28,D29)</f>
        <v>0</v>
      </c>
      <c r="E19" s="297"/>
      <c r="F19" s="297"/>
      <c r="G19" s="298"/>
      <c r="H19" s="224">
        <v>0</v>
      </c>
      <c r="I19" s="225"/>
      <c r="K19" s="122" t="s">
        <v>166</v>
      </c>
    </row>
    <row r="20" spans="1:12" x14ac:dyDescent="0.25">
      <c r="A20" s="62" t="s">
        <v>19</v>
      </c>
      <c r="B20" s="57"/>
      <c r="C20" s="63"/>
      <c r="D20" s="218"/>
      <c r="E20" s="219"/>
      <c r="F20" s="219"/>
      <c r="G20" s="220"/>
      <c r="H20" s="226"/>
      <c r="I20" s="227"/>
      <c r="K20" s="122" t="s">
        <v>167</v>
      </c>
    </row>
    <row r="21" spans="1:12" x14ac:dyDescent="0.25">
      <c r="A21" s="64" t="s">
        <v>219</v>
      </c>
      <c r="B21" s="60" t="s">
        <v>25</v>
      </c>
      <c r="C21" s="61" t="s">
        <v>212</v>
      </c>
      <c r="D21" s="209"/>
      <c r="E21" s="210"/>
      <c r="F21" s="210"/>
      <c r="G21" s="211"/>
      <c r="H21" s="339"/>
      <c r="I21" s="340"/>
      <c r="K21" s="122" t="s">
        <v>191</v>
      </c>
    </row>
    <row r="22" spans="1:12" x14ac:dyDescent="0.25">
      <c r="A22" s="181" t="s">
        <v>227</v>
      </c>
      <c r="B22" s="54" t="s">
        <v>26</v>
      </c>
      <c r="C22" s="55" t="s">
        <v>213</v>
      </c>
      <c r="D22" s="206"/>
      <c r="E22" s="207"/>
      <c r="F22" s="207"/>
      <c r="G22" s="208"/>
      <c r="H22" s="226"/>
      <c r="I22" s="227"/>
      <c r="K22" s="122" t="s">
        <v>192</v>
      </c>
    </row>
    <row r="23" spans="1:12" x14ac:dyDescent="0.25">
      <c r="A23" s="181" t="s">
        <v>220</v>
      </c>
      <c r="B23" s="54" t="s">
        <v>205</v>
      </c>
      <c r="C23" s="55" t="s">
        <v>44</v>
      </c>
      <c r="D23" s="206"/>
      <c r="E23" s="207"/>
      <c r="F23" s="207"/>
      <c r="G23" s="208"/>
      <c r="H23" s="226"/>
      <c r="I23" s="227"/>
    </row>
    <row r="24" spans="1:12" x14ac:dyDescent="0.25">
      <c r="A24" s="181" t="s">
        <v>221</v>
      </c>
      <c r="B24" s="54" t="s">
        <v>206</v>
      </c>
      <c r="C24" s="55" t="s">
        <v>46</v>
      </c>
      <c r="D24" s="206"/>
      <c r="E24" s="207"/>
      <c r="F24" s="207"/>
      <c r="G24" s="208"/>
      <c r="H24" s="226"/>
      <c r="I24" s="227"/>
    </row>
    <row r="25" spans="1:12" x14ac:dyDescent="0.25">
      <c r="A25" s="181" t="s">
        <v>222</v>
      </c>
      <c r="B25" s="54" t="s">
        <v>207</v>
      </c>
      <c r="C25" s="55" t="s">
        <v>214</v>
      </c>
      <c r="D25" s="206"/>
      <c r="E25" s="207"/>
      <c r="F25" s="207"/>
      <c r="G25" s="208"/>
      <c r="H25" s="226"/>
      <c r="I25" s="227"/>
    </row>
    <row r="26" spans="1:12" x14ac:dyDescent="0.25">
      <c r="A26" s="181" t="s">
        <v>223</v>
      </c>
      <c r="B26" s="54" t="s">
        <v>208</v>
      </c>
      <c r="C26" s="55" t="s">
        <v>215</v>
      </c>
      <c r="D26" s="206"/>
      <c r="E26" s="207"/>
      <c r="F26" s="207"/>
      <c r="G26" s="208"/>
      <c r="H26" s="226"/>
      <c r="I26" s="227"/>
    </row>
    <row r="27" spans="1:12" x14ac:dyDescent="0.25">
      <c r="A27" s="181" t="s">
        <v>224</v>
      </c>
      <c r="B27" s="54" t="s">
        <v>209</v>
      </c>
      <c r="C27" s="55" t="s">
        <v>216</v>
      </c>
      <c r="D27" s="206"/>
      <c r="E27" s="207"/>
      <c r="F27" s="207"/>
      <c r="G27" s="208"/>
      <c r="H27" s="226"/>
      <c r="I27" s="227"/>
    </row>
    <row r="28" spans="1:12" ht="23.25" x14ac:dyDescent="0.25">
      <c r="A28" s="181" t="s">
        <v>225</v>
      </c>
      <c r="B28" s="54" t="s">
        <v>210</v>
      </c>
      <c r="C28" s="55" t="s">
        <v>217</v>
      </c>
      <c r="D28" s="206"/>
      <c r="E28" s="207"/>
      <c r="F28" s="207"/>
      <c r="G28" s="208"/>
      <c r="H28" s="226"/>
      <c r="I28" s="227"/>
    </row>
    <row r="29" spans="1:12" x14ac:dyDescent="0.25">
      <c r="A29" s="181" t="s">
        <v>226</v>
      </c>
      <c r="B29" s="54" t="s">
        <v>211</v>
      </c>
      <c r="C29" s="55" t="s">
        <v>218</v>
      </c>
      <c r="D29" s="206"/>
      <c r="E29" s="207"/>
      <c r="F29" s="207"/>
      <c r="G29" s="208"/>
      <c r="H29" s="226"/>
      <c r="I29" s="227"/>
    </row>
    <row r="30" spans="1:12" x14ac:dyDescent="0.25">
      <c r="A30" s="67" t="s">
        <v>228</v>
      </c>
      <c r="B30" s="54" t="s">
        <v>27</v>
      </c>
      <c r="C30" s="55" t="s">
        <v>303</v>
      </c>
      <c r="D30" s="296">
        <f>SUM(D32:D33,D34,D35,D36)</f>
        <v>0</v>
      </c>
      <c r="E30" s="297"/>
      <c r="F30" s="297"/>
      <c r="G30" s="298"/>
      <c r="H30" s="224">
        <v>0</v>
      </c>
      <c r="I30" s="225"/>
      <c r="K30" s="122" t="s">
        <v>193</v>
      </c>
    </row>
    <row r="31" spans="1:12" x14ac:dyDescent="0.25">
      <c r="A31" s="68" t="s">
        <v>19</v>
      </c>
      <c r="B31" s="57"/>
      <c r="C31" s="58"/>
      <c r="D31" s="218"/>
      <c r="E31" s="219"/>
      <c r="F31" s="219"/>
      <c r="G31" s="220"/>
      <c r="H31" s="226"/>
      <c r="I31" s="227"/>
      <c r="K31" s="122" t="s">
        <v>194</v>
      </c>
    </row>
    <row r="32" spans="1:12" ht="23.25" x14ac:dyDescent="0.25">
      <c r="A32" s="69" t="s">
        <v>229</v>
      </c>
      <c r="B32" s="60" t="s">
        <v>28</v>
      </c>
      <c r="C32" s="61" t="s">
        <v>235</v>
      </c>
      <c r="D32" s="209"/>
      <c r="E32" s="210"/>
      <c r="F32" s="210"/>
      <c r="G32" s="211"/>
      <c r="H32" s="339"/>
      <c r="I32" s="340"/>
    </row>
    <row r="33" spans="1:12" ht="23.25" x14ac:dyDescent="0.25">
      <c r="A33" s="65" t="s">
        <v>239</v>
      </c>
      <c r="B33" s="60" t="s">
        <v>230</v>
      </c>
      <c r="C33" s="61" t="s">
        <v>231</v>
      </c>
      <c r="D33" s="209"/>
      <c r="E33" s="210"/>
      <c r="F33" s="210"/>
      <c r="G33" s="211"/>
      <c r="H33" s="226"/>
      <c r="I33" s="227"/>
    </row>
    <row r="34" spans="1:12" ht="23.25" x14ac:dyDescent="0.25">
      <c r="A34" s="65" t="s">
        <v>240</v>
      </c>
      <c r="B34" s="60" t="s">
        <v>232</v>
      </c>
      <c r="C34" s="61" t="s">
        <v>236</v>
      </c>
      <c r="D34" s="209"/>
      <c r="E34" s="210"/>
      <c r="F34" s="210"/>
      <c r="G34" s="211"/>
      <c r="H34" s="226"/>
      <c r="I34" s="227"/>
    </row>
    <row r="35" spans="1:12" x14ac:dyDescent="0.25">
      <c r="A35" s="65" t="s">
        <v>241</v>
      </c>
      <c r="B35" s="60" t="s">
        <v>233</v>
      </c>
      <c r="C35" s="61" t="s">
        <v>237</v>
      </c>
      <c r="D35" s="209"/>
      <c r="E35" s="210"/>
      <c r="F35" s="210"/>
      <c r="G35" s="211"/>
      <c r="H35" s="226"/>
      <c r="I35" s="227"/>
    </row>
    <row r="36" spans="1:12" ht="15.75" thickBot="1" x14ac:dyDescent="0.3">
      <c r="A36" s="65" t="s">
        <v>242</v>
      </c>
      <c r="B36" s="75" t="s">
        <v>234</v>
      </c>
      <c r="C36" s="89" t="s">
        <v>238</v>
      </c>
      <c r="D36" s="212"/>
      <c r="E36" s="213"/>
      <c r="F36" s="213"/>
      <c r="G36" s="214"/>
      <c r="H36" s="228"/>
      <c r="I36" s="229"/>
    </row>
    <row r="37" spans="1:12" x14ac:dyDescent="0.25">
      <c r="A37" s="29"/>
      <c r="B37" s="12"/>
      <c r="C37" s="12"/>
      <c r="D37" s="14"/>
      <c r="E37" s="14"/>
      <c r="F37" s="14"/>
      <c r="G37" s="14"/>
      <c r="H37" s="41"/>
      <c r="I37" s="360" t="s">
        <v>40</v>
      </c>
    </row>
    <row r="38" spans="1:12" x14ac:dyDescent="0.25">
      <c r="A38" s="34"/>
      <c r="B38" s="12"/>
      <c r="C38" s="12"/>
      <c r="D38" s="77"/>
      <c r="E38" s="77"/>
      <c r="F38" s="77"/>
      <c r="G38" s="77"/>
      <c r="H38" s="78"/>
      <c r="I38" s="361"/>
    </row>
    <row r="39" spans="1:12" ht="27" customHeight="1" x14ac:dyDescent="0.25">
      <c r="A39" s="79" t="s">
        <v>10</v>
      </c>
      <c r="B39" s="80" t="s">
        <v>11</v>
      </c>
      <c r="C39" s="80" t="s">
        <v>12</v>
      </c>
      <c r="D39" s="283" t="s">
        <v>13</v>
      </c>
      <c r="E39" s="283"/>
      <c r="F39" s="283"/>
      <c r="G39" s="283"/>
      <c r="H39" s="337" t="s">
        <v>14</v>
      </c>
      <c r="I39" s="338"/>
    </row>
    <row r="40" spans="1:12" ht="15.75" thickBot="1" x14ac:dyDescent="0.3">
      <c r="A40" s="79">
        <v>1</v>
      </c>
      <c r="B40" s="149">
        <v>2</v>
      </c>
      <c r="C40" s="149">
        <v>3</v>
      </c>
      <c r="D40" s="391">
        <v>4</v>
      </c>
      <c r="E40" s="391"/>
      <c r="F40" s="391"/>
      <c r="G40" s="391"/>
      <c r="H40" s="392">
        <v>5</v>
      </c>
      <c r="I40" s="393"/>
    </row>
    <row r="41" spans="1:12" x14ac:dyDescent="0.25">
      <c r="A41" s="67" t="s">
        <v>244</v>
      </c>
      <c r="B41" s="51" t="s">
        <v>29</v>
      </c>
      <c r="C41" s="52" t="s">
        <v>304</v>
      </c>
      <c r="D41" s="206"/>
      <c r="E41" s="207"/>
      <c r="F41" s="207"/>
      <c r="G41" s="208"/>
      <c r="H41" s="224">
        <v>0</v>
      </c>
      <c r="I41" s="225"/>
      <c r="K41" s="123" t="s">
        <v>168</v>
      </c>
      <c r="L41" s="123"/>
    </row>
    <row r="42" spans="1:12" ht="15" customHeight="1" x14ac:dyDescent="0.25">
      <c r="A42" s="84" t="s">
        <v>19</v>
      </c>
      <c r="B42" s="57"/>
      <c r="C42" s="58"/>
      <c r="D42" s="218"/>
      <c r="E42" s="219"/>
      <c r="F42" s="219"/>
      <c r="G42" s="220"/>
      <c r="H42" s="226"/>
      <c r="I42" s="227"/>
      <c r="K42" s="123"/>
      <c r="L42" s="123"/>
    </row>
    <row r="43" spans="1:12" ht="23.25" x14ac:dyDescent="0.25">
      <c r="A43" s="182" t="s">
        <v>245</v>
      </c>
      <c r="B43" s="60" t="s">
        <v>243</v>
      </c>
      <c r="C43" s="81" t="s">
        <v>322</v>
      </c>
      <c r="D43" s="310"/>
      <c r="E43" s="394"/>
      <c r="F43" s="394"/>
      <c r="G43" s="395"/>
      <c r="H43" s="339"/>
      <c r="I43" s="340"/>
      <c r="K43" s="123"/>
      <c r="L43" s="123"/>
    </row>
    <row r="44" spans="1:12" x14ac:dyDescent="0.25">
      <c r="A44" s="183" t="s">
        <v>254</v>
      </c>
      <c r="B44" s="60" t="s">
        <v>246</v>
      </c>
      <c r="C44" s="81" t="s">
        <v>250</v>
      </c>
      <c r="D44" s="310"/>
      <c r="E44" s="394"/>
      <c r="F44" s="394"/>
      <c r="G44" s="395"/>
      <c r="H44" s="226"/>
      <c r="I44" s="227"/>
      <c r="K44" s="123"/>
      <c r="L44" s="123"/>
    </row>
    <row r="45" spans="1:12" x14ac:dyDescent="0.25">
      <c r="A45" s="183" t="s">
        <v>255</v>
      </c>
      <c r="B45" s="60" t="s">
        <v>247</v>
      </c>
      <c r="C45" s="81" t="s">
        <v>251</v>
      </c>
      <c r="D45" s="310"/>
      <c r="E45" s="394"/>
      <c r="F45" s="394"/>
      <c r="G45" s="395"/>
      <c r="H45" s="226"/>
      <c r="I45" s="227"/>
      <c r="K45" s="123"/>
      <c r="L45" s="123"/>
    </row>
    <row r="46" spans="1:12" ht="23.25" x14ac:dyDescent="0.25">
      <c r="A46" s="183" t="s">
        <v>256</v>
      </c>
      <c r="B46" s="60" t="s">
        <v>248</v>
      </c>
      <c r="C46" s="81" t="s">
        <v>252</v>
      </c>
      <c r="D46" s="310"/>
      <c r="E46" s="394"/>
      <c r="F46" s="394"/>
      <c r="G46" s="395"/>
      <c r="H46" s="226"/>
      <c r="I46" s="227"/>
      <c r="K46" s="123"/>
      <c r="L46" s="123"/>
    </row>
    <row r="47" spans="1:12" x14ac:dyDescent="0.25">
      <c r="A47" s="183" t="s">
        <v>257</v>
      </c>
      <c r="B47" s="60" t="s">
        <v>249</v>
      </c>
      <c r="C47" s="81" t="s">
        <v>253</v>
      </c>
      <c r="D47" s="310"/>
      <c r="E47" s="394"/>
      <c r="F47" s="394"/>
      <c r="G47" s="395"/>
      <c r="H47" s="226"/>
      <c r="I47" s="227"/>
      <c r="K47" s="123"/>
      <c r="L47" s="123"/>
    </row>
    <row r="48" spans="1:12" x14ac:dyDescent="0.25">
      <c r="A48" s="70" t="s">
        <v>30</v>
      </c>
      <c r="B48" s="54" t="s">
        <v>31</v>
      </c>
      <c r="C48" s="55" t="s">
        <v>305</v>
      </c>
      <c r="D48" s="221">
        <f>SUM(D50:D52)</f>
        <v>0</v>
      </c>
      <c r="E48" s="222"/>
      <c r="F48" s="222"/>
      <c r="G48" s="223"/>
      <c r="H48" s="331">
        <f>SUM(H50:H52)</f>
        <v>0</v>
      </c>
      <c r="I48" s="332"/>
      <c r="K48" s="123" t="s">
        <v>169</v>
      </c>
      <c r="L48" s="123"/>
    </row>
    <row r="49" spans="1:11" x14ac:dyDescent="0.25">
      <c r="A49" s="71" t="s">
        <v>32</v>
      </c>
      <c r="B49" s="57"/>
      <c r="C49" s="58"/>
      <c r="D49" s="218"/>
      <c r="E49" s="219"/>
      <c r="F49" s="219"/>
      <c r="G49" s="220"/>
      <c r="H49" s="226"/>
      <c r="I49" s="227"/>
      <c r="K49" s="122" t="s">
        <v>186</v>
      </c>
    </row>
    <row r="50" spans="1:11" x14ac:dyDescent="0.25">
      <c r="A50" s="72" t="s">
        <v>33</v>
      </c>
      <c r="B50" s="60" t="s">
        <v>34</v>
      </c>
      <c r="C50" s="61" t="s">
        <v>353</v>
      </c>
      <c r="D50" s="209"/>
      <c r="E50" s="210"/>
      <c r="F50" s="210"/>
      <c r="G50" s="211"/>
      <c r="H50" s="310">
        <v>0</v>
      </c>
      <c r="I50" s="311"/>
      <c r="K50" s="122" t="s">
        <v>187</v>
      </c>
    </row>
    <row r="51" spans="1:11" ht="23.25" x14ac:dyDescent="0.25">
      <c r="A51" s="73" t="s">
        <v>35</v>
      </c>
      <c r="B51" s="54" t="s">
        <v>36</v>
      </c>
      <c r="C51" s="55" t="s">
        <v>354</v>
      </c>
      <c r="D51" s="206"/>
      <c r="E51" s="207"/>
      <c r="F51" s="207"/>
      <c r="G51" s="208"/>
      <c r="H51" s="224">
        <v>0</v>
      </c>
      <c r="I51" s="225"/>
      <c r="K51" s="122" t="s">
        <v>188</v>
      </c>
    </row>
    <row r="52" spans="1:11" x14ac:dyDescent="0.25">
      <c r="A52" s="74" t="s">
        <v>37</v>
      </c>
      <c r="B52" s="54" t="s">
        <v>38</v>
      </c>
      <c r="C52" s="55" t="s">
        <v>355</v>
      </c>
      <c r="D52" s="206"/>
      <c r="E52" s="207"/>
      <c r="F52" s="207"/>
      <c r="G52" s="208"/>
      <c r="H52" s="224">
        <v>0</v>
      </c>
      <c r="I52" s="225"/>
      <c r="K52" s="122" t="s">
        <v>189</v>
      </c>
    </row>
    <row r="53" spans="1:11" x14ac:dyDescent="0.25">
      <c r="A53" s="67" t="s">
        <v>258</v>
      </c>
      <c r="B53" s="54" t="s">
        <v>39</v>
      </c>
      <c r="C53" s="55" t="s">
        <v>306</v>
      </c>
      <c r="D53" s="206"/>
      <c r="E53" s="207"/>
      <c r="F53" s="207"/>
      <c r="G53" s="208"/>
      <c r="H53" s="224">
        <v>0</v>
      </c>
      <c r="I53" s="225"/>
      <c r="K53" s="122" t="s">
        <v>190</v>
      </c>
    </row>
    <row r="54" spans="1:11" x14ac:dyDescent="0.25">
      <c r="A54" s="85" t="s">
        <v>41</v>
      </c>
      <c r="B54" s="60" t="s">
        <v>42</v>
      </c>
      <c r="C54" s="81" t="s">
        <v>307</v>
      </c>
      <c r="D54" s="209"/>
      <c r="E54" s="210"/>
      <c r="F54" s="210"/>
      <c r="G54" s="211"/>
      <c r="H54" s="310">
        <v>0</v>
      </c>
      <c r="I54" s="311"/>
    </row>
    <row r="55" spans="1:11" x14ac:dyDescent="0.25">
      <c r="A55" s="72" t="s">
        <v>24</v>
      </c>
      <c r="B55" s="57"/>
      <c r="C55" s="58"/>
      <c r="D55" s="218"/>
      <c r="E55" s="219"/>
      <c r="F55" s="219"/>
      <c r="G55" s="220"/>
      <c r="H55" s="226"/>
      <c r="I55" s="227"/>
    </row>
    <row r="56" spans="1:11" x14ac:dyDescent="0.25">
      <c r="A56" s="72" t="s">
        <v>259</v>
      </c>
      <c r="B56" s="60" t="s">
        <v>213</v>
      </c>
      <c r="C56" s="61" t="s">
        <v>260</v>
      </c>
      <c r="D56" s="209"/>
      <c r="E56" s="210"/>
      <c r="F56" s="210"/>
      <c r="G56" s="211"/>
      <c r="H56" s="341"/>
      <c r="I56" s="342"/>
    </row>
    <row r="57" spans="1:11" x14ac:dyDescent="0.25">
      <c r="A57" s="73" t="s">
        <v>43</v>
      </c>
      <c r="B57" s="60" t="s">
        <v>44</v>
      </c>
      <c r="C57" s="61" t="s">
        <v>260</v>
      </c>
      <c r="D57" s="209"/>
      <c r="E57" s="210"/>
      <c r="F57" s="210"/>
      <c r="G57" s="211"/>
      <c r="H57" s="310">
        <v>0</v>
      </c>
      <c r="I57" s="311"/>
    </row>
    <row r="58" spans="1:11" x14ac:dyDescent="0.25">
      <c r="A58" s="74" t="s">
        <v>45</v>
      </c>
      <c r="B58" s="60" t="s">
        <v>46</v>
      </c>
      <c r="C58" s="81" t="s">
        <v>260</v>
      </c>
      <c r="D58" s="206"/>
      <c r="E58" s="207"/>
      <c r="F58" s="207"/>
      <c r="G58" s="208"/>
      <c r="H58" s="224">
        <v>0</v>
      </c>
      <c r="I58" s="225"/>
    </row>
    <row r="59" spans="1:11" x14ac:dyDescent="0.25">
      <c r="A59" s="82" t="s">
        <v>47</v>
      </c>
      <c r="B59" s="60" t="s">
        <v>303</v>
      </c>
      <c r="C59" s="81"/>
      <c r="D59" s="296">
        <f>D61</f>
        <v>0</v>
      </c>
      <c r="E59" s="297"/>
      <c r="F59" s="297"/>
      <c r="G59" s="298"/>
      <c r="H59" s="343">
        <f>H61</f>
        <v>0</v>
      </c>
      <c r="I59" s="344"/>
    </row>
    <row r="60" spans="1:11" x14ac:dyDescent="0.25">
      <c r="A60" s="83" t="s">
        <v>19</v>
      </c>
      <c r="B60" s="57"/>
      <c r="C60" s="58"/>
      <c r="D60" s="218"/>
      <c r="E60" s="219"/>
      <c r="F60" s="219"/>
      <c r="G60" s="220"/>
      <c r="H60" s="226"/>
      <c r="I60" s="227"/>
    </row>
    <row r="61" spans="1:11" x14ac:dyDescent="0.25">
      <c r="A61" s="70" t="s">
        <v>48</v>
      </c>
      <c r="B61" s="60" t="s">
        <v>304</v>
      </c>
      <c r="C61" s="61" t="s">
        <v>349</v>
      </c>
      <c r="D61" s="290">
        <f>SUM(D63:D66)</f>
        <v>0</v>
      </c>
      <c r="E61" s="291"/>
      <c r="F61" s="291"/>
      <c r="G61" s="292"/>
      <c r="H61" s="345">
        <f>SUM(H63:I66)</f>
        <v>0</v>
      </c>
      <c r="I61" s="346"/>
    </row>
    <row r="62" spans="1:11" x14ac:dyDescent="0.25">
      <c r="A62" s="71" t="s">
        <v>32</v>
      </c>
      <c r="B62" s="57"/>
      <c r="C62" s="58"/>
      <c r="D62" s="218"/>
      <c r="E62" s="219"/>
      <c r="F62" s="219"/>
      <c r="G62" s="220"/>
      <c r="H62" s="226"/>
      <c r="I62" s="227"/>
    </row>
    <row r="63" spans="1:11" x14ac:dyDescent="0.25">
      <c r="A63" s="74" t="s">
        <v>49</v>
      </c>
      <c r="B63" s="60" t="s">
        <v>322</v>
      </c>
      <c r="C63" s="61" t="s">
        <v>356</v>
      </c>
      <c r="D63" s="209"/>
      <c r="E63" s="210"/>
      <c r="F63" s="210"/>
      <c r="G63" s="211"/>
      <c r="H63" s="310">
        <v>0</v>
      </c>
      <c r="I63" s="311"/>
    </row>
    <row r="64" spans="1:11" x14ac:dyDescent="0.25">
      <c r="A64" s="74" t="s">
        <v>50</v>
      </c>
      <c r="B64" s="54" t="s">
        <v>250</v>
      </c>
      <c r="C64" s="55" t="s">
        <v>357</v>
      </c>
      <c r="D64" s="206"/>
      <c r="E64" s="207"/>
      <c r="F64" s="207"/>
      <c r="G64" s="208"/>
      <c r="H64" s="224">
        <v>0</v>
      </c>
      <c r="I64" s="225"/>
    </row>
    <row r="65" spans="1:9" x14ac:dyDescent="0.25">
      <c r="A65" s="72" t="s">
        <v>51</v>
      </c>
      <c r="B65" s="54" t="s">
        <v>251</v>
      </c>
      <c r="C65" s="55" t="s">
        <v>358</v>
      </c>
      <c r="D65" s="206"/>
      <c r="E65" s="207"/>
      <c r="F65" s="207"/>
      <c r="G65" s="208"/>
      <c r="H65" s="224">
        <v>0</v>
      </c>
      <c r="I65" s="225"/>
    </row>
    <row r="66" spans="1:9" x14ac:dyDescent="0.25">
      <c r="A66" s="73" t="s">
        <v>52</v>
      </c>
      <c r="B66" s="54" t="s">
        <v>252</v>
      </c>
      <c r="C66" s="55" t="s">
        <v>359</v>
      </c>
      <c r="D66" s="206"/>
      <c r="E66" s="207"/>
      <c r="F66" s="207"/>
      <c r="G66" s="208"/>
      <c r="H66" s="224">
        <v>0</v>
      </c>
      <c r="I66" s="225"/>
    </row>
    <row r="67" spans="1:9" x14ac:dyDescent="0.25">
      <c r="A67" s="82" t="s">
        <v>53</v>
      </c>
      <c r="B67" s="54" t="s">
        <v>305</v>
      </c>
      <c r="C67" s="55"/>
      <c r="D67" s="296">
        <f>SUM(D69,D79)</f>
        <v>0</v>
      </c>
      <c r="E67" s="297"/>
      <c r="F67" s="297"/>
      <c r="G67" s="298"/>
      <c r="H67" s="343">
        <f>SUM(H69,H79)</f>
        <v>0</v>
      </c>
      <c r="I67" s="344"/>
    </row>
    <row r="68" spans="1:9" x14ac:dyDescent="0.25">
      <c r="A68" s="83" t="s">
        <v>19</v>
      </c>
      <c r="B68" s="57"/>
      <c r="C68" s="58"/>
      <c r="D68" s="218"/>
      <c r="E68" s="219"/>
      <c r="F68" s="219"/>
      <c r="G68" s="220"/>
      <c r="H68" s="226"/>
      <c r="I68" s="227"/>
    </row>
    <row r="69" spans="1:9" x14ac:dyDescent="0.25">
      <c r="A69" s="70" t="s">
        <v>54</v>
      </c>
      <c r="B69" s="60" t="s">
        <v>306</v>
      </c>
      <c r="C69" s="61" t="s">
        <v>350</v>
      </c>
      <c r="D69" s="290">
        <f>SUM(D71,D72,D73,D78)</f>
        <v>0</v>
      </c>
      <c r="E69" s="291"/>
      <c r="F69" s="291"/>
      <c r="G69" s="292"/>
      <c r="H69" s="345">
        <f>SUM(H71,H72,H73,H78)</f>
        <v>0</v>
      </c>
      <c r="I69" s="346"/>
    </row>
    <row r="70" spans="1:9" x14ac:dyDescent="0.25">
      <c r="A70" s="84" t="s">
        <v>24</v>
      </c>
      <c r="B70" s="57"/>
      <c r="C70" s="58"/>
      <c r="D70" s="218"/>
      <c r="E70" s="219"/>
      <c r="F70" s="219"/>
      <c r="G70" s="220"/>
      <c r="H70" s="226"/>
      <c r="I70" s="227"/>
    </row>
    <row r="71" spans="1:9" ht="23.25" x14ac:dyDescent="0.25">
      <c r="A71" s="72" t="s">
        <v>55</v>
      </c>
      <c r="B71" s="60" t="s">
        <v>323</v>
      </c>
      <c r="C71" s="61" t="s">
        <v>360</v>
      </c>
      <c r="D71" s="209"/>
      <c r="E71" s="210"/>
      <c r="F71" s="210"/>
      <c r="G71" s="211"/>
      <c r="H71" s="310">
        <v>0</v>
      </c>
      <c r="I71" s="311"/>
    </row>
    <row r="72" spans="1:9" x14ac:dyDescent="0.25">
      <c r="A72" s="73" t="s">
        <v>56</v>
      </c>
      <c r="B72" s="54" t="s">
        <v>324</v>
      </c>
      <c r="C72" s="55" t="s">
        <v>361</v>
      </c>
      <c r="D72" s="206"/>
      <c r="E72" s="207"/>
      <c r="F72" s="207"/>
      <c r="G72" s="208"/>
      <c r="H72" s="224">
        <v>0</v>
      </c>
      <c r="I72" s="225"/>
    </row>
    <row r="73" spans="1:9" ht="15.75" thickBot="1" x14ac:dyDescent="0.3">
      <c r="A73" s="73" t="s">
        <v>57</v>
      </c>
      <c r="B73" s="75" t="s">
        <v>325</v>
      </c>
      <c r="C73" s="76" t="s">
        <v>362</v>
      </c>
      <c r="D73" s="212"/>
      <c r="E73" s="213"/>
      <c r="F73" s="213"/>
      <c r="G73" s="214"/>
      <c r="H73" s="333">
        <v>0</v>
      </c>
      <c r="I73" s="334"/>
    </row>
    <row r="74" spans="1:9" x14ac:dyDescent="0.25">
      <c r="A74" s="34"/>
      <c r="B74" s="12"/>
      <c r="C74" s="12"/>
      <c r="D74" s="77"/>
      <c r="E74" s="77"/>
      <c r="F74" s="77"/>
      <c r="G74" s="77"/>
      <c r="H74" s="78"/>
      <c r="I74" s="360" t="s">
        <v>63</v>
      </c>
    </row>
    <row r="75" spans="1:9" x14ac:dyDescent="0.25">
      <c r="A75" s="34"/>
      <c r="B75" s="12"/>
      <c r="C75" s="12"/>
      <c r="D75" s="77"/>
      <c r="E75" s="77"/>
      <c r="F75" s="77"/>
      <c r="G75" s="77"/>
      <c r="H75" s="78"/>
      <c r="I75" s="361"/>
    </row>
    <row r="76" spans="1:9" ht="27" customHeight="1" x14ac:dyDescent="0.25">
      <c r="A76" s="79" t="s">
        <v>10</v>
      </c>
      <c r="B76" s="80" t="s">
        <v>11</v>
      </c>
      <c r="C76" s="80" t="s">
        <v>12</v>
      </c>
      <c r="D76" s="283" t="s">
        <v>13</v>
      </c>
      <c r="E76" s="283"/>
      <c r="F76" s="283"/>
      <c r="G76" s="283"/>
      <c r="H76" s="337" t="s">
        <v>14</v>
      </c>
      <c r="I76" s="338"/>
    </row>
    <row r="77" spans="1:9" ht="15.75" thickBot="1" x14ac:dyDescent="0.3">
      <c r="A77" s="32">
        <v>1</v>
      </c>
      <c r="B77" s="33">
        <v>2</v>
      </c>
      <c r="C77" s="33">
        <v>3</v>
      </c>
      <c r="D77" s="302">
        <v>4</v>
      </c>
      <c r="E77" s="302"/>
      <c r="F77" s="302"/>
      <c r="G77" s="302"/>
      <c r="H77" s="362">
        <v>5</v>
      </c>
      <c r="I77" s="363"/>
    </row>
    <row r="78" spans="1:9" x14ac:dyDescent="0.25">
      <c r="A78" s="72" t="s">
        <v>58</v>
      </c>
      <c r="B78" s="51" t="s">
        <v>326</v>
      </c>
      <c r="C78" s="52" t="s">
        <v>363</v>
      </c>
      <c r="D78" s="276"/>
      <c r="E78" s="277"/>
      <c r="F78" s="277"/>
      <c r="G78" s="278"/>
      <c r="H78" s="358">
        <v>0</v>
      </c>
      <c r="I78" s="359"/>
    </row>
    <row r="79" spans="1:9" x14ac:dyDescent="0.25">
      <c r="A79" s="67" t="s">
        <v>59</v>
      </c>
      <c r="B79" s="54" t="s">
        <v>307</v>
      </c>
      <c r="C79" s="55" t="s">
        <v>351</v>
      </c>
      <c r="D79" s="221">
        <f>SUM(D81:D82)</f>
        <v>0</v>
      </c>
      <c r="E79" s="222"/>
      <c r="F79" s="222"/>
      <c r="G79" s="223"/>
      <c r="H79" s="331">
        <f>SUM(H81:I82)</f>
        <v>0</v>
      </c>
      <c r="I79" s="332"/>
    </row>
    <row r="80" spans="1:9" x14ac:dyDescent="0.25">
      <c r="A80" s="72" t="s">
        <v>24</v>
      </c>
      <c r="B80" s="57"/>
      <c r="C80" s="58"/>
      <c r="D80" s="218"/>
      <c r="E80" s="219"/>
      <c r="F80" s="219"/>
      <c r="G80" s="220"/>
      <c r="H80" s="226"/>
      <c r="I80" s="227"/>
    </row>
    <row r="81" spans="1:9" ht="23.25" x14ac:dyDescent="0.25">
      <c r="A81" s="72" t="s">
        <v>60</v>
      </c>
      <c r="B81" s="60" t="s">
        <v>327</v>
      </c>
      <c r="C81" s="61" t="s">
        <v>364</v>
      </c>
      <c r="D81" s="209"/>
      <c r="E81" s="210"/>
      <c r="F81" s="210"/>
      <c r="G81" s="211"/>
      <c r="H81" s="310">
        <v>0</v>
      </c>
      <c r="I81" s="311"/>
    </row>
    <row r="82" spans="1:9" ht="15.75" thickBot="1" x14ac:dyDescent="0.3">
      <c r="A82" s="86" t="s">
        <v>61</v>
      </c>
      <c r="B82" s="75" t="s">
        <v>328</v>
      </c>
      <c r="C82" s="76" t="s">
        <v>365</v>
      </c>
      <c r="D82" s="212"/>
      <c r="E82" s="213"/>
      <c r="F82" s="213"/>
      <c r="G82" s="214"/>
      <c r="H82" s="333">
        <v>0</v>
      </c>
      <c r="I82" s="334"/>
    </row>
    <row r="83" spans="1:9" x14ac:dyDescent="0.25">
      <c r="A83" s="326" t="s">
        <v>62</v>
      </c>
      <c r="B83" s="30"/>
      <c r="C83" s="30"/>
      <c r="D83" s="15"/>
      <c r="E83" s="15"/>
      <c r="F83" s="15"/>
      <c r="G83" s="15"/>
      <c r="H83" s="42"/>
    </row>
    <row r="84" spans="1:9" x14ac:dyDescent="0.25">
      <c r="A84" s="327"/>
      <c r="B84" s="31"/>
      <c r="C84" s="31"/>
      <c r="D84" s="16"/>
      <c r="E84" s="128"/>
      <c r="F84" s="128"/>
      <c r="G84" s="128"/>
      <c r="H84" s="43"/>
      <c r="I84" s="189" t="s">
        <v>83</v>
      </c>
    </row>
    <row r="85" spans="1:9" ht="30" customHeight="1" x14ac:dyDescent="0.25">
      <c r="A85" s="79" t="s">
        <v>10</v>
      </c>
      <c r="B85" s="80" t="s">
        <v>11</v>
      </c>
      <c r="C85" s="80" t="s">
        <v>12</v>
      </c>
      <c r="D85" s="283" t="s">
        <v>13</v>
      </c>
      <c r="E85" s="283"/>
      <c r="F85" s="283"/>
      <c r="G85" s="283"/>
      <c r="H85" s="337" t="s">
        <v>14</v>
      </c>
      <c r="I85" s="338"/>
    </row>
    <row r="86" spans="1:9" ht="15.75" thickBot="1" x14ac:dyDescent="0.3">
      <c r="A86" s="32">
        <v>1</v>
      </c>
      <c r="B86" s="33">
        <v>2</v>
      </c>
      <c r="C86" s="33">
        <v>3</v>
      </c>
      <c r="D86" s="279">
        <v>4</v>
      </c>
      <c r="E86" s="279"/>
      <c r="F86" s="279"/>
      <c r="G86" s="279"/>
      <c r="H86" s="328">
        <v>5</v>
      </c>
      <c r="I86" s="329"/>
    </row>
    <row r="87" spans="1:9" x14ac:dyDescent="0.25">
      <c r="A87" s="87" t="s">
        <v>64</v>
      </c>
      <c r="B87" s="51" t="s">
        <v>308</v>
      </c>
      <c r="C87" s="52"/>
      <c r="D87" s="293">
        <f>SUM(D88,D135,D146,D158)</f>
        <v>24173401.75</v>
      </c>
      <c r="E87" s="294"/>
      <c r="F87" s="294"/>
      <c r="G87" s="295"/>
      <c r="H87" s="312">
        <f>SUM(H88,H135,H146,H158)</f>
        <v>22102637.57</v>
      </c>
      <c r="I87" s="313"/>
    </row>
    <row r="88" spans="1:9" x14ac:dyDescent="0.25">
      <c r="A88" s="88" t="s">
        <v>65</v>
      </c>
      <c r="B88" s="54" t="s">
        <v>309</v>
      </c>
      <c r="C88" s="55" t="s">
        <v>352</v>
      </c>
      <c r="D88" s="296">
        <f>SUM(D90,D95,D103,D107,D114,D119,D124,D127)</f>
        <v>24046201.75</v>
      </c>
      <c r="E88" s="297"/>
      <c r="F88" s="297"/>
      <c r="G88" s="298"/>
      <c r="H88" s="343">
        <f>SUM(H90,H95,H103,H107,H114,H119,H124,H127)</f>
        <v>20577671.57</v>
      </c>
      <c r="I88" s="344"/>
    </row>
    <row r="89" spans="1:9" x14ac:dyDescent="0.25">
      <c r="A89" s="72" t="s">
        <v>19</v>
      </c>
      <c r="B89" s="57"/>
      <c r="C89" s="58"/>
      <c r="D89" s="218"/>
      <c r="E89" s="219"/>
      <c r="F89" s="219"/>
      <c r="G89" s="220"/>
      <c r="H89" s="226"/>
      <c r="I89" s="227"/>
    </row>
    <row r="90" spans="1:9" x14ac:dyDescent="0.25">
      <c r="A90" s="85" t="s">
        <v>66</v>
      </c>
      <c r="B90" s="60" t="s">
        <v>310</v>
      </c>
      <c r="C90" s="61" t="s">
        <v>308</v>
      </c>
      <c r="D90" s="290">
        <f>SUM(D92:D94)</f>
        <v>18764613.120000001</v>
      </c>
      <c r="E90" s="291"/>
      <c r="F90" s="291"/>
      <c r="G90" s="292"/>
      <c r="H90" s="345">
        <f>SUM(H92:H94)</f>
        <v>16873835.289999999</v>
      </c>
      <c r="I90" s="346"/>
    </row>
    <row r="91" spans="1:9" x14ac:dyDescent="0.25">
      <c r="A91" s="72" t="s">
        <v>19</v>
      </c>
      <c r="B91" s="57"/>
      <c r="C91" s="58"/>
      <c r="D91" s="218"/>
      <c r="E91" s="219"/>
      <c r="F91" s="219"/>
      <c r="G91" s="220"/>
      <c r="H91" s="226"/>
      <c r="I91" s="227"/>
    </row>
    <row r="92" spans="1:9" x14ac:dyDescent="0.25">
      <c r="A92" s="74" t="s">
        <v>67</v>
      </c>
      <c r="B92" s="60" t="s">
        <v>329</v>
      </c>
      <c r="C92" s="61" t="s">
        <v>366</v>
      </c>
      <c r="D92" s="209">
        <v>14400417.66</v>
      </c>
      <c r="E92" s="210"/>
      <c r="F92" s="210"/>
      <c r="G92" s="211"/>
      <c r="H92" s="310">
        <v>12958199.640000001</v>
      </c>
      <c r="I92" s="311"/>
    </row>
    <row r="93" spans="1:9" x14ac:dyDescent="0.25">
      <c r="A93" s="72" t="s">
        <v>68</v>
      </c>
      <c r="B93" s="54" t="s">
        <v>330</v>
      </c>
      <c r="C93" s="55" t="s">
        <v>367</v>
      </c>
      <c r="D93" s="206">
        <v>27090.5</v>
      </c>
      <c r="E93" s="207"/>
      <c r="F93" s="207"/>
      <c r="G93" s="208"/>
      <c r="H93" s="224">
        <v>13957.55</v>
      </c>
      <c r="I93" s="225"/>
    </row>
    <row r="94" spans="1:9" x14ac:dyDescent="0.25">
      <c r="A94" s="73" t="s">
        <v>69</v>
      </c>
      <c r="B94" s="54" t="s">
        <v>331</v>
      </c>
      <c r="C94" s="55" t="s">
        <v>368</v>
      </c>
      <c r="D94" s="206">
        <v>4337104.96</v>
      </c>
      <c r="E94" s="207"/>
      <c r="F94" s="207"/>
      <c r="G94" s="208"/>
      <c r="H94" s="224">
        <v>3901678.1</v>
      </c>
      <c r="I94" s="225"/>
    </row>
    <row r="95" spans="1:9" x14ac:dyDescent="0.25">
      <c r="A95" s="67" t="s">
        <v>276</v>
      </c>
      <c r="B95" s="54" t="s">
        <v>311</v>
      </c>
      <c r="C95" s="55" t="s">
        <v>309</v>
      </c>
      <c r="D95" s="221">
        <f>SUM(D97:D102)</f>
        <v>4368426.3099999996</v>
      </c>
      <c r="E95" s="222"/>
      <c r="F95" s="222"/>
      <c r="G95" s="223"/>
      <c r="H95" s="331">
        <f>SUM(H97:H102)</f>
        <v>2812211.28</v>
      </c>
      <c r="I95" s="332"/>
    </row>
    <row r="96" spans="1:9" x14ac:dyDescent="0.25">
      <c r="A96" s="72" t="s">
        <v>19</v>
      </c>
      <c r="B96" s="57"/>
      <c r="C96" s="58"/>
      <c r="D96" s="218"/>
      <c r="E96" s="219"/>
      <c r="F96" s="219"/>
      <c r="G96" s="220"/>
      <c r="H96" s="226"/>
      <c r="I96" s="227"/>
    </row>
    <row r="97" spans="1:9" x14ac:dyDescent="0.25">
      <c r="A97" s="72" t="s">
        <v>70</v>
      </c>
      <c r="B97" s="60" t="s">
        <v>332</v>
      </c>
      <c r="C97" s="61" t="s">
        <v>369</v>
      </c>
      <c r="D97" s="209">
        <v>67018.8</v>
      </c>
      <c r="E97" s="210"/>
      <c r="F97" s="210"/>
      <c r="G97" s="211"/>
      <c r="H97" s="310">
        <v>68934.62</v>
      </c>
      <c r="I97" s="311"/>
    </row>
    <row r="98" spans="1:9" x14ac:dyDescent="0.25">
      <c r="A98" s="73" t="s">
        <v>71</v>
      </c>
      <c r="B98" s="54" t="s">
        <v>294</v>
      </c>
      <c r="C98" s="55" t="s">
        <v>370</v>
      </c>
      <c r="D98" s="206"/>
      <c r="E98" s="207"/>
      <c r="F98" s="207"/>
      <c r="G98" s="208"/>
      <c r="H98" s="224">
        <v>0</v>
      </c>
      <c r="I98" s="225"/>
    </row>
    <row r="99" spans="1:9" x14ac:dyDescent="0.25">
      <c r="A99" s="72" t="s">
        <v>72</v>
      </c>
      <c r="B99" s="54" t="s">
        <v>295</v>
      </c>
      <c r="C99" s="55" t="s">
        <v>371</v>
      </c>
      <c r="D99" s="206">
        <v>746363.21</v>
      </c>
      <c r="E99" s="207"/>
      <c r="F99" s="207"/>
      <c r="G99" s="208"/>
      <c r="H99" s="224">
        <v>676399.7</v>
      </c>
      <c r="I99" s="225"/>
    </row>
    <row r="100" spans="1:9" x14ac:dyDescent="0.25">
      <c r="A100" s="73" t="s">
        <v>73</v>
      </c>
      <c r="B100" s="54" t="s">
        <v>296</v>
      </c>
      <c r="C100" s="55" t="s">
        <v>372</v>
      </c>
      <c r="D100" s="206"/>
      <c r="E100" s="207"/>
      <c r="F100" s="207"/>
      <c r="G100" s="208"/>
      <c r="H100" s="224">
        <v>0</v>
      </c>
      <c r="I100" s="225"/>
    </row>
    <row r="101" spans="1:9" x14ac:dyDescent="0.25">
      <c r="A101" s="73" t="s">
        <v>74</v>
      </c>
      <c r="B101" s="54" t="s">
        <v>297</v>
      </c>
      <c r="C101" s="55" t="s">
        <v>373</v>
      </c>
      <c r="D101" s="206">
        <v>2021300.31</v>
      </c>
      <c r="E101" s="207"/>
      <c r="F101" s="207"/>
      <c r="G101" s="208"/>
      <c r="H101" s="224">
        <v>965856.59</v>
      </c>
      <c r="I101" s="225"/>
    </row>
    <row r="102" spans="1:9" x14ac:dyDescent="0.25">
      <c r="A102" s="73" t="s">
        <v>75</v>
      </c>
      <c r="B102" s="54" t="s">
        <v>298</v>
      </c>
      <c r="C102" s="55" t="s">
        <v>374</v>
      </c>
      <c r="D102" s="206">
        <v>1533743.99</v>
      </c>
      <c r="E102" s="207"/>
      <c r="F102" s="207"/>
      <c r="G102" s="208"/>
      <c r="H102" s="224">
        <v>1101020.3700000001</v>
      </c>
      <c r="I102" s="225"/>
    </row>
    <row r="103" spans="1:9" x14ac:dyDescent="0.25">
      <c r="A103" s="67" t="s">
        <v>76</v>
      </c>
      <c r="B103" s="54" t="s">
        <v>312</v>
      </c>
      <c r="C103" s="55" t="s">
        <v>310</v>
      </c>
      <c r="D103" s="221">
        <f>SUM(D105:D106)</f>
        <v>0</v>
      </c>
      <c r="E103" s="222"/>
      <c r="F103" s="222"/>
      <c r="G103" s="223"/>
      <c r="H103" s="331">
        <f>SUM(H105:H106)</f>
        <v>0</v>
      </c>
      <c r="I103" s="332"/>
    </row>
    <row r="104" spans="1:9" x14ac:dyDescent="0.25">
      <c r="A104" s="84" t="s">
        <v>24</v>
      </c>
      <c r="B104" s="57"/>
      <c r="C104" s="58"/>
      <c r="D104" s="218"/>
      <c r="E104" s="219"/>
      <c r="F104" s="219"/>
      <c r="G104" s="220"/>
      <c r="H104" s="226"/>
      <c r="I104" s="227"/>
    </row>
    <row r="105" spans="1:9" x14ac:dyDescent="0.25">
      <c r="A105" s="72" t="s">
        <v>77</v>
      </c>
      <c r="B105" s="60" t="s">
        <v>299</v>
      </c>
      <c r="C105" s="61" t="s">
        <v>329</v>
      </c>
      <c r="D105" s="209"/>
      <c r="E105" s="210"/>
      <c r="F105" s="210"/>
      <c r="G105" s="211"/>
      <c r="H105" s="310">
        <v>0</v>
      </c>
      <c r="I105" s="311"/>
    </row>
    <row r="106" spans="1:9" x14ac:dyDescent="0.25">
      <c r="A106" s="73" t="s">
        <v>78</v>
      </c>
      <c r="B106" s="54" t="s">
        <v>300</v>
      </c>
      <c r="C106" s="55" t="s">
        <v>330</v>
      </c>
      <c r="D106" s="206"/>
      <c r="E106" s="207"/>
      <c r="F106" s="207"/>
      <c r="G106" s="208"/>
      <c r="H106" s="224">
        <v>0</v>
      </c>
      <c r="I106" s="225"/>
    </row>
    <row r="107" spans="1:9" x14ac:dyDescent="0.25">
      <c r="A107" s="67" t="s">
        <v>79</v>
      </c>
      <c r="B107" s="54" t="s">
        <v>313</v>
      </c>
      <c r="C107" s="55" t="s">
        <v>311</v>
      </c>
      <c r="D107" s="221">
        <f>SUM(D109:D110)</f>
        <v>0</v>
      </c>
      <c r="E107" s="222"/>
      <c r="F107" s="222"/>
      <c r="G107" s="223"/>
      <c r="H107" s="331">
        <f>SUM(H109:H110)</f>
        <v>0</v>
      </c>
      <c r="I107" s="332"/>
    </row>
    <row r="108" spans="1:9" x14ac:dyDescent="0.25">
      <c r="A108" s="84" t="s">
        <v>261</v>
      </c>
      <c r="B108" s="57"/>
      <c r="C108" s="58"/>
      <c r="D108" s="218"/>
      <c r="E108" s="219"/>
      <c r="F108" s="219"/>
      <c r="G108" s="220"/>
      <c r="H108" s="226"/>
      <c r="I108" s="227"/>
    </row>
    <row r="109" spans="1:9" ht="23.25" x14ac:dyDescent="0.25">
      <c r="A109" s="72" t="s">
        <v>80</v>
      </c>
      <c r="B109" s="60" t="s">
        <v>301</v>
      </c>
      <c r="C109" s="61" t="s">
        <v>332</v>
      </c>
      <c r="D109" s="209"/>
      <c r="E109" s="210"/>
      <c r="F109" s="210"/>
      <c r="G109" s="211"/>
      <c r="H109" s="310">
        <v>0</v>
      </c>
      <c r="I109" s="311"/>
    </row>
    <row r="110" spans="1:9" ht="24" thickBot="1" x14ac:dyDescent="0.3">
      <c r="A110" s="73" t="s">
        <v>81</v>
      </c>
      <c r="B110" s="75" t="s">
        <v>82</v>
      </c>
      <c r="C110" s="89" t="s">
        <v>294</v>
      </c>
      <c r="D110" s="212"/>
      <c r="E110" s="213"/>
      <c r="F110" s="213"/>
      <c r="G110" s="214"/>
      <c r="H110" s="333">
        <v>0</v>
      </c>
      <c r="I110" s="334"/>
    </row>
    <row r="111" spans="1:9" x14ac:dyDescent="0.25">
      <c r="A111" s="34"/>
      <c r="B111" s="12"/>
      <c r="C111" s="12"/>
      <c r="D111" s="77"/>
      <c r="E111" s="77"/>
      <c r="F111" s="77"/>
      <c r="G111" s="77"/>
      <c r="H111" s="78"/>
      <c r="I111" s="187" t="s">
        <v>97</v>
      </c>
    </row>
    <row r="112" spans="1:9" ht="30" customHeight="1" x14ac:dyDescent="0.25">
      <c r="A112" s="79" t="s">
        <v>10</v>
      </c>
      <c r="B112" s="80" t="s">
        <v>11</v>
      </c>
      <c r="C112" s="80" t="s">
        <v>12</v>
      </c>
      <c r="D112" s="283" t="s">
        <v>13</v>
      </c>
      <c r="E112" s="283"/>
      <c r="F112" s="283"/>
      <c r="G112" s="283"/>
      <c r="H112" s="337" t="s">
        <v>14</v>
      </c>
      <c r="I112" s="338"/>
    </row>
    <row r="113" spans="1:9" ht="15.75" thickBot="1" x14ac:dyDescent="0.3">
      <c r="A113" s="32">
        <v>1</v>
      </c>
      <c r="B113" s="33">
        <v>2</v>
      </c>
      <c r="C113" s="33">
        <v>3</v>
      </c>
      <c r="D113" s="279">
        <v>4</v>
      </c>
      <c r="E113" s="279"/>
      <c r="F113" s="279"/>
      <c r="G113" s="279"/>
      <c r="H113" s="328">
        <v>5</v>
      </c>
      <c r="I113" s="329"/>
    </row>
    <row r="114" spans="1:9" x14ac:dyDescent="0.25">
      <c r="A114" s="90" t="s">
        <v>84</v>
      </c>
      <c r="B114" s="51" t="s">
        <v>314</v>
      </c>
      <c r="C114" s="52" t="s">
        <v>312</v>
      </c>
      <c r="D114" s="215">
        <f>SUM(D116:D118)</f>
        <v>0</v>
      </c>
      <c r="E114" s="216"/>
      <c r="F114" s="216"/>
      <c r="G114" s="217"/>
      <c r="H114" s="335">
        <f>SUM(H116:H118)</f>
        <v>0</v>
      </c>
      <c r="I114" s="336"/>
    </row>
    <row r="115" spans="1:9" x14ac:dyDescent="0.25">
      <c r="A115" s="84" t="s">
        <v>19</v>
      </c>
      <c r="B115" s="57"/>
      <c r="C115" s="58"/>
      <c r="D115" s="218"/>
      <c r="E115" s="219"/>
      <c r="F115" s="219"/>
      <c r="G115" s="220"/>
      <c r="H115" s="226"/>
      <c r="I115" s="227"/>
    </row>
    <row r="116" spans="1:9" ht="23.25" x14ac:dyDescent="0.25">
      <c r="A116" s="72" t="s">
        <v>85</v>
      </c>
      <c r="B116" s="60" t="s">
        <v>302</v>
      </c>
      <c r="C116" s="61" t="s">
        <v>299</v>
      </c>
      <c r="D116" s="209"/>
      <c r="E116" s="210"/>
      <c r="F116" s="210"/>
      <c r="G116" s="211"/>
      <c r="H116" s="310">
        <v>0</v>
      </c>
      <c r="I116" s="311"/>
    </row>
    <row r="117" spans="1:9" ht="23.25" x14ac:dyDescent="0.25">
      <c r="A117" s="73" t="s">
        <v>86</v>
      </c>
      <c r="B117" s="54" t="s">
        <v>292</v>
      </c>
      <c r="C117" s="55" t="s">
        <v>300</v>
      </c>
      <c r="D117" s="206"/>
      <c r="E117" s="207"/>
      <c r="F117" s="207"/>
      <c r="G117" s="208"/>
      <c r="H117" s="224">
        <v>0</v>
      </c>
      <c r="I117" s="225"/>
    </row>
    <row r="118" spans="1:9" x14ac:dyDescent="0.25">
      <c r="A118" s="73" t="s">
        <v>87</v>
      </c>
      <c r="B118" s="54" t="s">
        <v>293</v>
      </c>
      <c r="C118" s="55" t="s">
        <v>375</v>
      </c>
      <c r="D118" s="206"/>
      <c r="E118" s="207"/>
      <c r="F118" s="207"/>
      <c r="G118" s="208"/>
      <c r="H118" s="224">
        <v>0</v>
      </c>
      <c r="I118" s="225"/>
    </row>
    <row r="119" spans="1:9" x14ac:dyDescent="0.25">
      <c r="A119" s="67" t="s">
        <v>88</v>
      </c>
      <c r="B119" s="54" t="s">
        <v>315</v>
      </c>
      <c r="C119" s="55" t="s">
        <v>313</v>
      </c>
      <c r="D119" s="221">
        <f>SUM(D121:D123)</f>
        <v>4326.5600000000004</v>
      </c>
      <c r="E119" s="222"/>
      <c r="F119" s="222"/>
      <c r="G119" s="223"/>
      <c r="H119" s="331">
        <f>SUM(H121:H123)</f>
        <v>0</v>
      </c>
      <c r="I119" s="332"/>
    </row>
    <row r="120" spans="1:9" x14ac:dyDescent="0.25">
      <c r="A120" s="84" t="s">
        <v>24</v>
      </c>
      <c r="B120" s="57"/>
      <c r="C120" s="58"/>
      <c r="D120" s="218"/>
      <c r="E120" s="219"/>
      <c r="F120" s="219"/>
      <c r="G120" s="220"/>
      <c r="H120" s="226"/>
      <c r="I120" s="227"/>
    </row>
    <row r="121" spans="1:9" ht="23.25" x14ac:dyDescent="0.25">
      <c r="A121" s="74" t="s">
        <v>89</v>
      </c>
      <c r="B121" s="60" t="s">
        <v>333</v>
      </c>
      <c r="C121" s="61" t="s">
        <v>301</v>
      </c>
      <c r="D121" s="209"/>
      <c r="E121" s="210"/>
      <c r="F121" s="210"/>
      <c r="G121" s="211"/>
      <c r="H121" s="310">
        <v>0</v>
      </c>
      <c r="I121" s="311"/>
    </row>
    <row r="122" spans="1:9" x14ac:dyDescent="0.25">
      <c r="A122" s="74" t="s">
        <v>90</v>
      </c>
      <c r="B122" s="54" t="s">
        <v>334</v>
      </c>
      <c r="C122" s="55" t="s">
        <v>82</v>
      </c>
      <c r="D122" s="206">
        <v>4326.5600000000004</v>
      </c>
      <c r="E122" s="207"/>
      <c r="F122" s="207"/>
      <c r="G122" s="208"/>
      <c r="H122" s="224">
        <v>0</v>
      </c>
      <c r="I122" s="225"/>
    </row>
    <row r="123" spans="1:9" ht="23.25" x14ac:dyDescent="0.25">
      <c r="A123" s="74" t="s">
        <v>91</v>
      </c>
      <c r="B123" s="54" t="s">
        <v>335</v>
      </c>
      <c r="C123" s="55" t="s">
        <v>376</v>
      </c>
      <c r="D123" s="206"/>
      <c r="E123" s="207"/>
      <c r="F123" s="207"/>
      <c r="G123" s="208"/>
      <c r="H123" s="224">
        <v>0</v>
      </c>
      <c r="I123" s="225"/>
    </row>
    <row r="124" spans="1:9" x14ac:dyDescent="0.25">
      <c r="A124" s="70" t="s">
        <v>92</v>
      </c>
      <c r="B124" s="54" t="s">
        <v>316</v>
      </c>
      <c r="C124" s="55" t="s">
        <v>314</v>
      </c>
      <c r="D124" s="221">
        <f>SUM(D126)</f>
        <v>0</v>
      </c>
      <c r="E124" s="222"/>
      <c r="F124" s="222"/>
      <c r="G124" s="223"/>
      <c r="H124" s="331">
        <f>SUM(H126)</f>
        <v>0</v>
      </c>
      <c r="I124" s="332"/>
    </row>
    <row r="125" spans="1:9" x14ac:dyDescent="0.25">
      <c r="A125" s="84" t="s">
        <v>24</v>
      </c>
      <c r="B125" s="57"/>
      <c r="C125" s="58"/>
      <c r="D125" s="218"/>
      <c r="E125" s="219"/>
      <c r="F125" s="219"/>
      <c r="G125" s="220"/>
      <c r="H125" s="226"/>
      <c r="I125" s="227"/>
    </row>
    <row r="126" spans="1:9" x14ac:dyDescent="0.25">
      <c r="A126" s="72" t="s">
        <v>93</v>
      </c>
      <c r="B126" s="60" t="s">
        <v>263</v>
      </c>
      <c r="C126" s="61" t="s">
        <v>293</v>
      </c>
      <c r="D126" s="209"/>
      <c r="E126" s="210"/>
      <c r="F126" s="210"/>
      <c r="G126" s="211"/>
      <c r="H126" s="310">
        <v>0</v>
      </c>
      <c r="I126" s="311"/>
    </row>
    <row r="127" spans="1:9" x14ac:dyDescent="0.25">
      <c r="A127" s="67" t="s">
        <v>94</v>
      </c>
      <c r="B127" s="54" t="s">
        <v>346</v>
      </c>
      <c r="C127" s="55" t="s">
        <v>316</v>
      </c>
      <c r="D127" s="221">
        <f>SUM(D129:D134)</f>
        <v>908835.76</v>
      </c>
      <c r="E127" s="222"/>
      <c r="F127" s="222"/>
      <c r="G127" s="223"/>
      <c r="H127" s="224">
        <v>891625</v>
      </c>
      <c r="I127" s="225"/>
    </row>
    <row r="128" spans="1:9" x14ac:dyDescent="0.25">
      <c r="A128" s="72" t="s">
        <v>19</v>
      </c>
      <c r="B128" s="91"/>
      <c r="C128" s="92"/>
      <c r="D128" s="218"/>
      <c r="E128" s="219"/>
      <c r="F128" s="219"/>
      <c r="G128" s="220"/>
      <c r="H128" s="226"/>
      <c r="I128" s="227"/>
    </row>
    <row r="129" spans="1:9" x14ac:dyDescent="0.25">
      <c r="A129" s="72" t="s">
        <v>262</v>
      </c>
      <c r="B129" s="60" t="s">
        <v>400</v>
      </c>
      <c r="C129" s="61" t="s">
        <v>263</v>
      </c>
      <c r="D129" s="209">
        <v>908835.76</v>
      </c>
      <c r="E129" s="210"/>
      <c r="F129" s="210"/>
      <c r="G129" s="211"/>
      <c r="H129" s="310">
        <v>891625</v>
      </c>
      <c r="I129" s="311"/>
    </row>
    <row r="130" spans="1:9" ht="23.25" x14ac:dyDescent="0.25">
      <c r="A130" s="73" t="s">
        <v>269</v>
      </c>
      <c r="B130" s="60" t="s">
        <v>401</v>
      </c>
      <c r="C130" s="61" t="s">
        <v>264</v>
      </c>
      <c r="D130" s="209"/>
      <c r="E130" s="210"/>
      <c r="F130" s="210"/>
      <c r="G130" s="211"/>
      <c r="H130" s="226"/>
      <c r="I130" s="227"/>
    </row>
    <row r="131" spans="1:9" ht="23.25" x14ac:dyDescent="0.25">
      <c r="A131" s="73" t="s">
        <v>270</v>
      </c>
      <c r="B131" s="60" t="s">
        <v>402</v>
      </c>
      <c r="C131" s="61" t="s">
        <v>265</v>
      </c>
      <c r="D131" s="209"/>
      <c r="E131" s="210"/>
      <c r="F131" s="210"/>
      <c r="G131" s="211"/>
      <c r="H131" s="226"/>
      <c r="I131" s="227"/>
    </row>
    <row r="132" spans="1:9" x14ac:dyDescent="0.25">
      <c r="A132" s="73" t="s">
        <v>271</v>
      </c>
      <c r="B132" s="60" t="s">
        <v>403</v>
      </c>
      <c r="C132" s="61" t="s">
        <v>266</v>
      </c>
      <c r="D132" s="209"/>
      <c r="E132" s="210"/>
      <c r="F132" s="210"/>
      <c r="G132" s="211"/>
      <c r="H132" s="226"/>
      <c r="I132" s="227"/>
    </row>
    <row r="133" spans="1:9" x14ac:dyDescent="0.25">
      <c r="A133" s="73" t="s">
        <v>272</v>
      </c>
      <c r="B133" s="60" t="s">
        <v>404</v>
      </c>
      <c r="C133" s="61" t="s">
        <v>267</v>
      </c>
      <c r="D133" s="209"/>
      <c r="E133" s="210"/>
      <c r="F133" s="210"/>
      <c r="G133" s="211"/>
      <c r="H133" s="226"/>
      <c r="I133" s="227"/>
    </row>
    <row r="134" spans="1:9" x14ac:dyDescent="0.25">
      <c r="A134" s="73" t="s">
        <v>273</v>
      </c>
      <c r="B134" s="60" t="s">
        <v>405</v>
      </c>
      <c r="C134" s="61" t="s">
        <v>268</v>
      </c>
      <c r="D134" s="209"/>
      <c r="E134" s="210"/>
      <c r="F134" s="210"/>
      <c r="G134" s="211"/>
      <c r="H134" s="226"/>
      <c r="I134" s="227"/>
    </row>
    <row r="135" spans="1:9" x14ac:dyDescent="0.25">
      <c r="A135" s="93" t="s">
        <v>95</v>
      </c>
      <c r="B135" s="54" t="s">
        <v>317</v>
      </c>
      <c r="C135" s="55"/>
      <c r="D135" s="296">
        <f>SUM(D137)</f>
        <v>127200</v>
      </c>
      <c r="E135" s="297"/>
      <c r="F135" s="297"/>
      <c r="G135" s="298"/>
      <c r="H135" s="343">
        <f>SUM(H137)</f>
        <v>1524966</v>
      </c>
      <c r="I135" s="344"/>
    </row>
    <row r="136" spans="1:9" x14ac:dyDescent="0.25">
      <c r="A136" s="70" t="s">
        <v>19</v>
      </c>
      <c r="B136" s="57"/>
      <c r="C136" s="58"/>
      <c r="D136" s="218"/>
      <c r="E136" s="219"/>
      <c r="F136" s="219"/>
      <c r="G136" s="220"/>
      <c r="H136" s="226"/>
      <c r="I136" s="227"/>
    </row>
    <row r="137" spans="1:9" x14ac:dyDescent="0.25">
      <c r="A137" s="70" t="s">
        <v>96</v>
      </c>
      <c r="B137" s="60" t="s">
        <v>318</v>
      </c>
      <c r="C137" s="61" t="s">
        <v>346</v>
      </c>
      <c r="D137" s="290">
        <f>SUM(D139:D142)</f>
        <v>127200</v>
      </c>
      <c r="E137" s="291"/>
      <c r="F137" s="291"/>
      <c r="G137" s="292"/>
      <c r="H137" s="345">
        <f>SUM(H139:H142)</f>
        <v>1524966</v>
      </c>
      <c r="I137" s="346"/>
    </row>
    <row r="138" spans="1:9" x14ac:dyDescent="0.25">
      <c r="A138" s="84" t="s">
        <v>24</v>
      </c>
      <c r="B138" s="57"/>
      <c r="C138" s="58"/>
      <c r="D138" s="218"/>
      <c r="E138" s="219"/>
      <c r="F138" s="219"/>
      <c r="G138" s="220"/>
      <c r="H138" s="226"/>
      <c r="I138" s="227"/>
    </row>
    <row r="139" spans="1:9" x14ac:dyDescent="0.25">
      <c r="A139" s="74" t="s">
        <v>49</v>
      </c>
      <c r="B139" s="60" t="s">
        <v>336</v>
      </c>
      <c r="C139" s="61" t="s">
        <v>317</v>
      </c>
      <c r="D139" s="209">
        <v>66100</v>
      </c>
      <c r="E139" s="210"/>
      <c r="F139" s="210"/>
      <c r="G139" s="211"/>
      <c r="H139" s="310">
        <v>1485500</v>
      </c>
      <c r="I139" s="311"/>
    </row>
    <row r="140" spans="1:9" x14ac:dyDescent="0.25">
      <c r="A140" s="74" t="s">
        <v>50</v>
      </c>
      <c r="B140" s="54" t="s">
        <v>337</v>
      </c>
      <c r="C140" s="55" t="s">
        <v>318</v>
      </c>
      <c r="D140" s="206"/>
      <c r="E140" s="207"/>
      <c r="F140" s="207"/>
      <c r="G140" s="208"/>
      <c r="H140" s="224">
        <v>0</v>
      </c>
      <c r="I140" s="225"/>
    </row>
    <row r="141" spans="1:9" x14ac:dyDescent="0.25">
      <c r="A141" s="74" t="s">
        <v>51</v>
      </c>
      <c r="B141" s="54" t="s">
        <v>338</v>
      </c>
      <c r="C141" s="55" t="s">
        <v>319</v>
      </c>
      <c r="D141" s="206"/>
      <c r="E141" s="207"/>
      <c r="F141" s="207"/>
      <c r="G141" s="208"/>
      <c r="H141" s="224">
        <v>0</v>
      </c>
      <c r="I141" s="225"/>
    </row>
    <row r="142" spans="1:9" ht="15.75" thickBot="1" x14ac:dyDescent="0.3">
      <c r="A142" s="86" t="s">
        <v>52</v>
      </c>
      <c r="B142" s="75" t="s">
        <v>339</v>
      </c>
      <c r="C142" s="76" t="s">
        <v>320</v>
      </c>
      <c r="D142" s="212">
        <v>61100</v>
      </c>
      <c r="E142" s="213"/>
      <c r="F142" s="213"/>
      <c r="G142" s="214"/>
      <c r="H142" s="333">
        <v>39466</v>
      </c>
      <c r="I142" s="334"/>
    </row>
    <row r="143" spans="1:9" x14ac:dyDescent="0.25">
      <c r="A143" s="34"/>
      <c r="B143" s="12"/>
      <c r="C143" s="12"/>
      <c r="D143" s="14"/>
      <c r="E143" s="14"/>
      <c r="F143" s="14"/>
      <c r="G143" s="14"/>
      <c r="H143" s="41"/>
      <c r="I143" s="188" t="s">
        <v>277</v>
      </c>
    </row>
    <row r="144" spans="1:9" ht="30" customHeight="1" x14ac:dyDescent="0.25">
      <c r="A144" s="79" t="s">
        <v>10</v>
      </c>
      <c r="B144" s="80" t="s">
        <v>11</v>
      </c>
      <c r="C144" s="80" t="s">
        <v>12</v>
      </c>
      <c r="D144" s="283" t="s">
        <v>13</v>
      </c>
      <c r="E144" s="283"/>
      <c r="F144" s="283"/>
      <c r="G144" s="283"/>
      <c r="H144" s="337" t="s">
        <v>98</v>
      </c>
      <c r="I144" s="338"/>
    </row>
    <row r="145" spans="1:9" ht="15.75" thickBot="1" x14ac:dyDescent="0.3">
      <c r="A145" s="32">
        <v>1</v>
      </c>
      <c r="B145" s="33">
        <v>2</v>
      </c>
      <c r="C145" s="33">
        <v>3</v>
      </c>
      <c r="D145" s="279">
        <v>4</v>
      </c>
      <c r="E145" s="279"/>
      <c r="F145" s="279"/>
      <c r="G145" s="279"/>
      <c r="H145" s="328">
        <v>5</v>
      </c>
      <c r="I145" s="329"/>
    </row>
    <row r="146" spans="1:9" x14ac:dyDescent="0.25">
      <c r="A146" s="94" t="s">
        <v>99</v>
      </c>
      <c r="B146" s="51" t="s">
        <v>319</v>
      </c>
      <c r="C146" s="52"/>
      <c r="D146" s="299">
        <f>SUM(D148,D154)</f>
        <v>0</v>
      </c>
      <c r="E146" s="300"/>
      <c r="F146" s="300"/>
      <c r="G146" s="301"/>
      <c r="H146" s="364">
        <f>SUM(H148,H154)</f>
        <v>0</v>
      </c>
      <c r="I146" s="365"/>
    </row>
    <row r="147" spans="1:9" x14ac:dyDescent="0.25">
      <c r="A147" s="95" t="s">
        <v>19</v>
      </c>
      <c r="B147" s="66"/>
      <c r="C147" s="96"/>
      <c r="D147" s="218"/>
      <c r="E147" s="219"/>
      <c r="F147" s="219"/>
      <c r="G147" s="220"/>
      <c r="H147" s="226"/>
      <c r="I147" s="227"/>
    </row>
    <row r="148" spans="1:9" x14ac:dyDescent="0.25">
      <c r="A148" s="85" t="s">
        <v>54</v>
      </c>
      <c r="B148" s="60" t="s">
        <v>320</v>
      </c>
      <c r="C148" s="97" t="s">
        <v>291</v>
      </c>
      <c r="D148" s="290">
        <f>SUM(D150:D153)</f>
        <v>0</v>
      </c>
      <c r="E148" s="291"/>
      <c r="F148" s="291"/>
      <c r="G148" s="292"/>
      <c r="H148" s="345">
        <f>SUM(H150:H153)</f>
        <v>0</v>
      </c>
      <c r="I148" s="346"/>
    </row>
    <row r="149" spans="1:9" x14ac:dyDescent="0.25">
      <c r="A149" s="98" t="s">
        <v>24</v>
      </c>
      <c r="B149" s="57"/>
      <c r="C149" s="58"/>
      <c r="D149" s="218"/>
      <c r="E149" s="219"/>
      <c r="F149" s="219"/>
      <c r="G149" s="220"/>
      <c r="H149" s="226"/>
      <c r="I149" s="227"/>
    </row>
    <row r="150" spans="1:9" ht="23.25" x14ac:dyDescent="0.25">
      <c r="A150" s="98" t="s">
        <v>100</v>
      </c>
      <c r="B150" s="60" t="s">
        <v>340</v>
      </c>
      <c r="C150" s="61" t="s">
        <v>377</v>
      </c>
      <c r="D150" s="209"/>
      <c r="E150" s="210"/>
      <c r="F150" s="210"/>
      <c r="G150" s="211"/>
      <c r="H150" s="310">
        <v>0</v>
      </c>
      <c r="I150" s="311"/>
    </row>
    <row r="151" spans="1:9" x14ac:dyDescent="0.25">
      <c r="A151" s="73" t="s">
        <v>101</v>
      </c>
      <c r="B151" s="54" t="s">
        <v>341</v>
      </c>
      <c r="C151" s="55" t="s">
        <v>378</v>
      </c>
      <c r="D151" s="206"/>
      <c r="E151" s="207"/>
      <c r="F151" s="207"/>
      <c r="G151" s="208"/>
      <c r="H151" s="224">
        <v>0</v>
      </c>
      <c r="I151" s="225"/>
    </row>
    <row r="152" spans="1:9" x14ac:dyDescent="0.25">
      <c r="A152" s="73" t="s">
        <v>102</v>
      </c>
      <c r="B152" s="54" t="s">
        <v>342</v>
      </c>
      <c r="C152" s="55" t="s">
        <v>379</v>
      </c>
      <c r="D152" s="206"/>
      <c r="E152" s="207"/>
      <c r="F152" s="207"/>
      <c r="G152" s="208"/>
      <c r="H152" s="224">
        <v>0</v>
      </c>
      <c r="I152" s="225"/>
    </row>
    <row r="153" spans="1:9" x14ac:dyDescent="0.25">
      <c r="A153" s="73" t="s">
        <v>58</v>
      </c>
      <c r="B153" s="54" t="s">
        <v>343</v>
      </c>
      <c r="C153" s="55" t="s">
        <v>380</v>
      </c>
      <c r="D153" s="206"/>
      <c r="E153" s="207"/>
      <c r="F153" s="207"/>
      <c r="G153" s="208"/>
      <c r="H153" s="224">
        <v>0</v>
      </c>
      <c r="I153" s="225"/>
    </row>
    <row r="154" spans="1:9" x14ac:dyDescent="0.25">
      <c r="A154" s="99" t="s">
        <v>103</v>
      </c>
      <c r="B154" s="54" t="s">
        <v>321</v>
      </c>
      <c r="C154" s="55" t="s">
        <v>175</v>
      </c>
      <c r="D154" s="221">
        <f>SUM(D156:D157)</f>
        <v>0</v>
      </c>
      <c r="E154" s="222"/>
      <c r="F154" s="222"/>
      <c r="G154" s="223"/>
      <c r="H154" s="331">
        <f>SUM(H156:H157)</f>
        <v>0</v>
      </c>
      <c r="I154" s="332"/>
    </row>
    <row r="155" spans="1:9" x14ac:dyDescent="0.25">
      <c r="A155" s="84" t="s">
        <v>24</v>
      </c>
      <c r="B155" s="66"/>
      <c r="C155" s="96"/>
      <c r="D155" s="218"/>
      <c r="E155" s="219"/>
      <c r="F155" s="219"/>
      <c r="G155" s="220"/>
      <c r="H155" s="226"/>
      <c r="I155" s="227"/>
    </row>
    <row r="156" spans="1:9" x14ac:dyDescent="0.25">
      <c r="A156" s="74" t="s">
        <v>104</v>
      </c>
      <c r="B156" s="60" t="s">
        <v>344</v>
      </c>
      <c r="C156" s="97" t="s">
        <v>180</v>
      </c>
      <c r="D156" s="209"/>
      <c r="E156" s="210"/>
      <c r="F156" s="210"/>
      <c r="G156" s="211"/>
      <c r="H156" s="310">
        <v>0</v>
      </c>
      <c r="I156" s="311"/>
    </row>
    <row r="157" spans="1:9" x14ac:dyDescent="0.25">
      <c r="A157" s="98" t="s">
        <v>105</v>
      </c>
      <c r="B157" s="54" t="s">
        <v>345</v>
      </c>
      <c r="C157" s="100" t="s">
        <v>181</v>
      </c>
      <c r="D157" s="206"/>
      <c r="E157" s="207"/>
      <c r="F157" s="207"/>
      <c r="G157" s="208"/>
      <c r="H157" s="224">
        <v>0</v>
      </c>
      <c r="I157" s="225"/>
    </row>
    <row r="158" spans="1:9" x14ac:dyDescent="0.25">
      <c r="A158" s="88" t="s">
        <v>106</v>
      </c>
      <c r="B158" s="54" t="s">
        <v>381</v>
      </c>
      <c r="C158" s="100"/>
      <c r="D158" s="287"/>
      <c r="E158" s="288"/>
      <c r="F158" s="288"/>
      <c r="G158" s="289"/>
      <c r="H158" s="366"/>
      <c r="I158" s="367"/>
    </row>
    <row r="159" spans="1:9" ht="15.75" thickBot="1" x14ac:dyDescent="0.3">
      <c r="A159" s="73" t="s">
        <v>24</v>
      </c>
      <c r="B159" s="185"/>
      <c r="C159" s="186"/>
      <c r="D159" s="284"/>
      <c r="E159" s="285"/>
      <c r="F159" s="285"/>
      <c r="G159" s="286"/>
      <c r="H159" s="368"/>
      <c r="I159" s="369"/>
    </row>
    <row r="160" spans="1:9" x14ac:dyDescent="0.25">
      <c r="A160" s="29"/>
      <c r="B160" s="12"/>
      <c r="C160" s="12"/>
      <c r="D160" s="13"/>
      <c r="E160" s="13"/>
      <c r="F160" s="13"/>
      <c r="G160" s="13"/>
      <c r="H160" s="44"/>
      <c r="I160" s="44"/>
    </row>
    <row r="161" spans="1:9" x14ac:dyDescent="0.25">
      <c r="A161" s="101" t="s">
        <v>107</v>
      </c>
      <c r="B161" s="12"/>
      <c r="C161" s="12"/>
      <c r="D161" s="13"/>
      <c r="E161" s="13"/>
      <c r="F161" s="13"/>
      <c r="G161" s="13"/>
      <c r="H161" s="44"/>
      <c r="I161" s="45"/>
    </row>
    <row r="162" spans="1:9" x14ac:dyDescent="0.25">
      <c r="A162" s="29"/>
      <c r="B162" s="12"/>
      <c r="C162" s="12"/>
      <c r="D162" s="13"/>
      <c r="E162" s="13"/>
      <c r="F162" s="13"/>
      <c r="G162" s="13"/>
      <c r="H162" s="44"/>
      <c r="I162" s="44"/>
    </row>
    <row r="163" spans="1:9" ht="30" customHeight="1" x14ac:dyDescent="0.25">
      <c r="A163" s="79" t="s">
        <v>10</v>
      </c>
      <c r="B163" s="80" t="s">
        <v>11</v>
      </c>
      <c r="C163" s="80" t="s">
        <v>12</v>
      </c>
      <c r="D163" s="283" t="s">
        <v>13</v>
      </c>
      <c r="E163" s="283"/>
      <c r="F163" s="283"/>
      <c r="G163" s="283"/>
      <c r="H163" s="337" t="s">
        <v>98</v>
      </c>
      <c r="I163" s="338"/>
    </row>
    <row r="164" spans="1:9" ht="15.75" thickBot="1" x14ac:dyDescent="0.3">
      <c r="A164" s="32">
        <v>1</v>
      </c>
      <c r="B164" s="33">
        <v>2</v>
      </c>
      <c r="C164" s="33">
        <v>3</v>
      </c>
      <c r="D164" s="279">
        <v>4</v>
      </c>
      <c r="E164" s="279"/>
      <c r="F164" s="279"/>
      <c r="G164" s="279"/>
      <c r="H164" s="328">
        <v>5</v>
      </c>
      <c r="I164" s="329"/>
    </row>
    <row r="165" spans="1:9" x14ac:dyDescent="0.25">
      <c r="A165" s="102" t="s">
        <v>108</v>
      </c>
      <c r="B165" s="51" t="s">
        <v>349</v>
      </c>
      <c r="C165" s="103"/>
      <c r="D165" s="293">
        <f>D193-D166-D187</f>
        <v>24173401.75</v>
      </c>
      <c r="E165" s="294"/>
      <c r="F165" s="294"/>
      <c r="G165" s="295"/>
      <c r="H165" s="312">
        <f>H193-H166-H187</f>
        <v>22102637.57</v>
      </c>
      <c r="I165" s="313"/>
    </row>
    <row r="166" spans="1:9" ht="22.5" x14ac:dyDescent="0.25">
      <c r="A166" s="104" t="s">
        <v>109</v>
      </c>
      <c r="B166" s="60" t="s">
        <v>356</v>
      </c>
      <c r="C166" s="105"/>
      <c r="D166" s="296">
        <f>SUM(D168,D172,D179,D183)</f>
        <v>0</v>
      </c>
      <c r="E166" s="297"/>
      <c r="F166" s="297"/>
      <c r="G166" s="298"/>
      <c r="H166" s="343">
        <f>SUM(H168,H172,H179,H183)</f>
        <v>32134.5</v>
      </c>
      <c r="I166" s="344"/>
    </row>
    <row r="167" spans="1:9" x14ac:dyDescent="0.25">
      <c r="A167" s="83" t="s">
        <v>19</v>
      </c>
      <c r="B167" s="66"/>
      <c r="C167" s="96"/>
      <c r="D167" s="218"/>
      <c r="E167" s="219"/>
      <c r="F167" s="219"/>
      <c r="G167" s="220"/>
      <c r="H167" s="226"/>
      <c r="I167" s="227"/>
    </row>
    <row r="168" spans="1:9" x14ac:dyDescent="0.25">
      <c r="A168" s="85" t="s">
        <v>110</v>
      </c>
      <c r="B168" s="60" t="s">
        <v>357</v>
      </c>
      <c r="C168" s="97"/>
      <c r="D168" s="290">
        <f>SUM(D170:D171)</f>
        <v>0</v>
      </c>
      <c r="E168" s="291"/>
      <c r="F168" s="291"/>
      <c r="G168" s="292"/>
      <c r="H168" s="345">
        <f>SUM(H170:H171)</f>
        <v>0</v>
      </c>
      <c r="I168" s="346"/>
    </row>
    <row r="169" spans="1:9" x14ac:dyDescent="0.25">
      <c r="A169" s="98" t="s">
        <v>24</v>
      </c>
      <c r="B169" s="66"/>
      <c r="C169" s="96"/>
      <c r="D169" s="218"/>
      <c r="E169" s="219"/>
      <c r="F169" s="219"/>
      <c r="G169" s="220"/>
      <c r="H169" s="226"/>
      <c r="I169" s="227"/>
    </row>
    <row r="170" spans="1:9" x14ac:dyDescent="0.25">
      <c r="A170" s="98" t="s">
        <v>110</v>
      </c>
      <c r="B170" s="60" t="s">
        <v>386</v>
      </c>
      <c r="C170" s="97"/>
      <c r="D170" s="209"/>
      <c r="E170" s="210"/>
      <c r="F170" s="210"/>
      <c r="G170" s="211"/>
      <c r="H170" s="310">
        <v>0</v>
      </c>
      <c r="I170" s="311"/>
    </row>
    <row r="171" spans="1:9" x14ac:dyDescent="0.25">
      <c r="A171" s="73" t="s">
        <v>111</v>
      </c>
      <c r="B171" s="54" t="s">
        <v>385</v>
      </c>
      <c r="C171" s="100"/>
      <c r="D171" s="206"/>
      <c r="E171" s="207"/>
      <c r="F171" s="207"/>
      <c r="G171" s="208"/>
      <c r="H171" s="224">
        <v>0</v>
      </c>
      <c r="I171" s="225"/>
    </row>
    <row r="172" spans="1:9" x14ac:dyDescent="0.25">
      <c r="A172" s="67" t="s">
        <v>112</v>
      </c>
      <c r="B172" s="60" t="s">
        <v>358</v>
      </c>
      <c r="C172" s="97"/>
      <c r="D172" s="221">
        <f>SUM(D174,D178)</f>
        <v>0</v>
      </c>
      <c r="E172" s="222"/>
      <c r="F172" s="222"/>
      <c r="G172" s="223"/>
      <c r="H172" s="331">
        <f>SUM(H174,H178)</f>
        <v>0</v>
      </c>
      <c r="I172" s="332"/>
    </row>
    <row r="173" spans="1:9" x14ac:dyDescent="0.25">
      <c r="A173" s="98" t="s">
        <v>24</v>
      </c>
      <c r="B173" s="91"/>
      <c r="C173" s="106"/>
      <c r="D173" s="218"/>
      <c r="E173" s="219"/>
      <c r="F173" s="219"/>
      <c r="G173" s="220"/>
      <c r="H173" s="226"/>
      <c r="I173" s="227"/>
    </row>
    <row r="174" spans="1:9" ht="15.75" thickBot="1" x14ac:dyDescent="0.3">
      <c r="A174" s="107" t="s">
        <v>113</v>
      </c>
      <c r="B174" s="108" t="s">
        <v>384</v>
      </c>
      <c r="C174" s="109"/>
      <c r="D174" s="280"/>
      <c r="E174" s="281"/>
      <c r="F174" s="281"/>
      <c r="G174" s="282"/>
      <c r="H174" s="370">
        <v>0</v>
      </c>
      <c r="I174" s="371"/>
    </row>
    <row r="175" spans="1:9" x14ac:dyDescent="0.25">
      <c r="A175" s="34"/>
      <c r="B175" s="12"/>
      <c r="C175" s="12"/>
      <c r="D175" s="14"/>
      <c r="E175" s="14"/>
      <c r="F175" s="14"/>
      <c r="G175" s="14"/>
      <c r="H175" s="41"/>
      <c r="I175" s="190" t="s">
        <v>131</v>
      </c>
    </row>
    <row r="176" spans="1:9" ht="30" customHeight="1" x14ac:dyDescent="0.25">
      <c r="A176" s="79" t="s">
        <v>10</v>
      </c>
      <c r="B176" s="80" t="s">
        <v>11</v>
      </c>
      <c r="C176" s="80" t="s">
        <v>12</v>
      </c>
      <c r="D176" s="283" t="s">
        <v>13</v>
      </c>
      <c r="E176" s="283"/>
      <c r="F176" s="283"/>
      <c r="G176" s="283"/>
      <c r="H176" s="337" t="s">
        <v>98</v>
      </c>
      <c r="I176" s="338"/>
    </row>
    <row r="177" spans="1:9" ht="15.75" thickBot="1" x14ac:dyDescent="0.3">
      <c r="A177" s="32">
        <v>1</v>
      </c>
      <c r="B177" s="33">
        <v>2</v>
      </c>
      <c r="C177" s="33">
        <v>3</v>
      </c>
      <c r="D177" s="279">
        <v>4</v>
      </c>
      <c r="E177" s="279"/>
      <c r="F177" s="279"/>
      <c r="G177" s="279"/>
      <c r="H177" s="328">
        <v>5</v>
      </c>
      <c r="I177" s="329"/>
    </row>
    <row r="178" spans="1:9" x14ac:dyDescent="0.25">
      <c r="A178" s="98" t="s">
        <v>114</v>
      </c>
      <c r="B178" s="51" t="s">
        <v>387</v>
      </c>
      <c r="C178" s="110"/>
      <c r="D178" s="276"/>
      <c r="E178" s="277"/>
      <c r="F178" s="277"/>
      <c r="G178" s="278"/>
      <c r="H178" s="358">
        <v>0</v>
      </c>
      <c r="I178" s="359"/>
    </row>
    <row r="179" spans="1:9" x14ac:dyDescent="0.25">
      <c r="A179" s="67" t="s">
        <v>115</v>
      </c>
      <c r="B179" s="60" t="s">
        <v>359</v>
      </c>
      <c r="C179" s="97"/>
      <c r="D179" s="221">
        <f>SUM(D181:D182)</f>
        <v>0</v>
      </c>
      <c r="E179" s="222"/>
      <c r="F179" s="222"/>
      <c r="G179" s="223"/>
      <c r="H179" s="331">
        <f>SUM(H181:H182)</f>
        <v>32134.5</v>
      </c>
      <c r="I179" s="332"/>
    </row>
    <row r="180" spans="1:9" x14ac:dyDescent="0.25">
      <c r="A180" s="98" t="s">
        <v>24</v>
      </c>
      <c r="B180" s="66"/>
      <c r="C180" s="96"/>
      <c r="D180" s="218"/>
      <c r="E180" s="219"/>
      <c r="F180" s="219"/>
      <c r="G180" s="220"/>
      <c r="H180" s="226"/>
      <c r="I180" s="227"/>
    </row>
    <row r="181" spans="1:9" x14ac:dyDescent="0.25">
      <c r="A181" s="98" t="s">
        <v>116</v>
      </c>
      <c r="B181" s="60" t="s">
        <v>388</v>
      </c>
      <c r="C181" s="97" t="s">
        <v>182</v>
      </c>
      <c r="D181" s="209"/>
      <c r="E181" s="210"/>
      <c r="F181" s="210"/>
      <c r="G181" s="211"/>
      <c r="H181" s="310">
        <v>-63900</v>
      </c>
      <c r="I181" s="311"/>
    </row>
    <row r="182" spans="1:9" x14ac:dyDescent="0.25">
      <c r="A182" s="73" t="s">
        <v>117</v>
      </c>
      <c r="B182" s="54" t="s">
        <v>389</v>
      </c>
      <c r="C182" s="100" t="s">
        <v>183</v>
      </c>
      <c r="D182" s="206"/>
      <c r="E182" s="207"/>
      <c r="F182" s="207"/>
      <c r="G182" s="208"/>
      <c r="H182" s="224">
        <v>96034.5</v>
      </c>
      <c r="I182" s="225"/>
    </row>
    <row r="183" spans="1:9" ht="23.25" x14ac:dyDescent="0.25">
      <c r="A183" s="99" t="s">
        <v>118</v>
      </c>
      <c r="B183" s="60" t="s">
        <v>382</v>
      </c>
      <c r="C183" s="105"/>
      <c r="D183" s="221">
        <f>SUM(D185:D186)</f>
        <v>0</v>
      </c>
      <c r="E183" s="222"/>
      <c r="F183" s="222"/>
      <c r="G183" s="223"/>
      <c r="H183" s="331">
        <f>SUM(H185:H186)</f>
        <v>0</v>
      </c>
      <c r="I183" s="332"/>
    </row>
    <row r="184" spans="1:9" x14ac:dyDescent="0.25">
      <c r="A184" s="98" t="s">
        <v>24</v>
      </c>
      <c r="B184" s="66"/>
      <c r="C184" s="96"/>
      <c r="D184" s="218"/>
      <c r="E184" s="219"/>
      <c r="F184" s="219"/>
      <c r="G184" s="220"/>
      <c r="H184" s="226"/>
      <c r="I184" s="227"/>
    </row>
    <row r="185" spans="1:9" x14ac:dyDescent="0.25">
      <c r="A185" s="74" t="s">
        <v>119</v>
      </c>
      <c r="B185" s="60" t="s">
        <v>390</v>
      </c>
      <c r="C185" s="97" t="s">
        <v>182</v>
      </c>
      <c r="D185" s="209"/>
      <c r="E185" s="210"/>
      <c r="F185" s="210"/>
      <c r="G185" s="211"/>
      <c r="H185" s="310">
        <v>0</v>
      </c>
      <c r="I185" s="311"/>
    </row>
    <row r="186" spans="1:9" x14ac:dyDescent="0.25">
      <c r="A186" s="98" t="s">
        <v>120</v>
      </c>
      <c r="B186" s="54" t="s">
        <v>391</v>
      </c>
      <c r="C186" s="100" t="s">
        <v>183</v>
      </c>
      <c r="D186" s="206"/>
      <c r="E186" s="207"/>
      <c r="F186" s="207"/>
      <c r="G186" s="208"/>
      <c r="H186" s="224">
        <v>0</v>
      </c>
      <c r="I186" s="225"/>
    </row>
    <row r="187" spans="1:9" ht="22.5" x14ac:dyDescent="0.25">
      <c r="A187" s="88" t="s">
        <v>121</v>
      </c>
      <c r="B187" s="60" t="s">
        <v>383</v>
      </c>
      <c r="C187" s="105"/>
      <c r="D187" s="221">
        <f>SUM(D189:D192)</f>
        <v>0</v>
      </c>
      <c r="E187" s="222"/>
      <c r="F187" s="222"/>
      <c r="G187" s="223"/>
      <c r="H187" s="331">
        <f>SUM(H189:H192)</f>
        <v>0</v>
      </c>
      <c r="I187" s="332"/>
    </row>
    <row r="188" spans="1:9" x14ac:dyDescent="0.25">
      <c r="A188" s="84" t="s">
        <v>19</v>
      </c>
      <c r="B188" s="66"/>
      <c r="C188" s="96"/>
      <c r="D188" s="218"/>
      <c r="E188" s="219"/>
      <c r="F188" s="219"/>
      <c r="G188" s="220"/>
      <c r="H188" s="226"/>
      <c r="I188" s="227"/>
    </row>
    <row r="189" spans="1:9" x14ac:dyDescent="0.25">
      <c r="A189" s="59" t="s">
        <v>122</v>
      </c>
      <c r="B189" s="66" t="s">
        <v>392</v>
      </c>
      <c r="C189" s="97" t="s">
        <v>182</v>
      </c>
      <c r="D189" s="209"/>
      <c r="E189" s="210"/>
      <c r="F189" s="210"/>
      <c r="G189" s="211"/>
      <c r="H189" s="310">
        <v>0</v>
      </c>
      <c r="I189" s="311"/>
    </row>
    <row r="190" spans="1:9" x14ac:dyDescent="0.25">
      <c r="A190" s="111" t="s">
        <v>123</v>
      </c>
      <c r="B190" s="54" t="s">
        <v>393</v>
      </c>
      <c r="C190" s="100" t="s">
        <v>183</v>
      </c>
      <c r="D190" s="206"/>
      <c r="E190" s="207"/>
      <c r="F190" s="207"/>
      <c r="G190" s="208"/>
      <c r="H190" s="224">
        <v>0</v>
      </c>
      <c r="I190" s="225"/>
    </row>
    <row r="191" spans="1:9" x14ac:dyDescent="0.25">
      <c r="A191" s="112" t="s">
        <v>124</v>
      </c>
      <c r="B191" s="54" t="s">
        <v>394</v>
      </c>
      <c r="C191" s="113" t="s">
        <v>182</v>
      </c>
      <c r="D191" s="206"/>
      <c r="E191" s="207"/>
      <c r="F191" s="207"/>
      <c r="G191" s="208"/>
      <c r="H191" s="224">
        <v>0</v>
      </c>
      <c r="I191" s="225"/>
    </row>
    <row r="192" spans="1:9" x14ac:dyDescent="0.25">
      <c r="A192" s="59" t="s">
        <v>125</v>
      </c>
      <c r="B192" s="54" t="s">
        <v>395</v>
      </c>
      <c r="C192" s="113" t="s">
        <v>183</v>
      </c>
      <c r="D192" s="206"/>
      <c r="E192" s="207"/>
      <c r="F192" s="207"/>
      <c r="G192" s="208"/>
      <c r="H192" s="224">
        <v>0</v>
      </c>
      <c r="I192" s="225"/>
    </row>
    <row r="193" spans="1:12" x14ac:dyDescent="0.25">
      <c r="A193" s="114" t="s">
        <v>126</v>
      </c>
      <c r="B193" s="54" t="s">
        <v>291</v>
      </c>
      <c r="C193" s="113"/>
      <c r="D193" s="221">
        <f>SUM(D195:D197)</f>
        <v>24173401.75</v>
      </c>
      <c r="E193" s="222"/>
      <c r="F193" s="222"/>
      <c r="G193" s="223"/>
      <c r="H193" s="331">
        <f>SUM(H195:H197)</f>
        <v>22134772.07</v>
      </c>
      <c r="I193" s="332"/>
    </row>
    <row r="194" spans="1:12" x14ac:dyDescent="0.25">
      <c r="A194" s="115" t="s">
        <v>19</v>
      </c>
      <c r="B194" s="66"/>
      <c r="C194" s="96"/>
      <c r="D194" s="218"/>
      <c r="E194" s="219"/>
      <c r="F194" s="219"/>
      <c r="G194" s="220"/>
      <c r="H194" s="226"/>
      <c r="I194" s="227"/>
    </row>
    <row r="195" spans="1:12" x14ac:dyDescent="0.25">
      <c r="A195" s="59" t="s">
        <v>127</v>
      </c>
      <c r="B195" s="60" t="s">
        <v>396</v>
      </c>
      <c r="C195" s="97" t="s">
        <v>182</v>
      </c>
      <c r="D195" s="252">
        <f>ROUND(D181,2)</f>
        <v>0</v>
      </c>
      <c r="E195" s="253"/>
      <c r="F195" s="253"/>
      <c r="G195" s="254"/>
      <c r="H195" s="310">
        <v>-63900</v>
      </c>
      <c r="I195" s="311"/>
    </row>
    <row r="196" spans="1:12" x14ac:dyDescent="0.25">
      <c r="A196" s="111" t="s">
        <v>128</v>
      </c>
      <c r="B196" s="54" t="s">
        <v>397</v>
      </c>
      <c r="C196" s="55" t="s">
        <v>183</v>
      </c>
      <c r="D196" s="238">
        <f>ROUND(D182+D87,2)</f>
        <v>24173401.75</v>
      </c>
      <c r="E196" s="239"/>
      <c r="F196" s="239"/>
      <c r="G196" s="240"/>
      <c r="H196" s="224">
        <v>22198672.07</v>
      </c>
      <c r="I196" s="225"/>
    </row>
    <row r="197" spans="1:12" ht="15.75" thickBot="1" x14ac:dyDescent="0.3">
      <c r="A197" s="116" t="s">
        <v>129</v>
      </c>
      <c r="B197" s="108" t="s">
        <v>398</v>
      </c>
      <c r="C197" s="117" t="s">
        <v>399</v>
      </c>
      <c r="D197" s="212"/>
      <c r="E197" s="213"/>
      <c r="F197" s="213"/>
      <c r="G197" s="214"/>
      <c r="H197" s="333">
        <v>0</v>
      </c>
      <c r="I197" s="334"/>
    </row>
    <row r="198" spans="1:12" x14ac:dyDescent="0.25">
      <c r="A198" s="235" t="s">
        <v>172</v>
      </c>
      <c r="B198" s="235"/>
      <c r="C198" s="18"/>
      <c r="D198" s="18"/>
      <c r="E198" s="18"/>
      <c r="F198" s="18"/>
      <c r="G198" s="18"/>
      <c r="H198" s="17"/>
    </row>
    <row r="199" spans="1:12" x14ac:dyDescent="0.25">
      <c r="A199" s="127"/>
      <c r="B199" s="19"/>
      <c r="C199" s="18"/>
      <c r="D199" s="18"/>
      <c r="E199" s="18"/>
      <c r="F199" s="18"/>
      <c r="G199" s="18"/>
      <c r="H199" s="17"/>
      <c r="I199" s="191" t="s">
        <v>184</v>
      </c>
    </row>
    <row r="200" spans="1:12" ht="15" customHeight="1" x14ac:dyDescent="0.25">
      <c r="A200" s="232" t="s">
        <v>10</v>
      </c>
      <c r="B200" s="237" t="s">
        <v>11</v>
      </c>
      <c r="C200" s="237" t="s">
        <v>12</v>
      </c>
      <c r="D200" s="237" t="s">
        <v>173</v>
      </c>
      <c r="E200" s="237"/>
      <c r="F200" s="237"/>
      <c r="G200" s="237"/>
      <c r="H200" s="237" t="s">
        <v>132</v>
      </c>
      <c r="I200" s="255"/>
    </row>
    <row r="201" spans="1:12" x14ac:dyDescent="0.25">
      <c r="A201" s="232"/>
      <c r="B201" s="237"/>
      <c r="C201" s="237"/>
      <c r="D201" s="237"/>
      <c r="E201" s="237"/>
      <c r="F201" s="237"/>
      <c r="G201" s="237"/>
      <c r="H201" s="237"/>
      <c r="I201" s="255"/>
    </row>
    <row r="202" spans="1:12" ht="15.75" thickBot="1" x14ac:dyDescent="0.3">
      <c r="A202" s="155">
        <v>1</v>
      </c>
      <c r="B202" s="156">
        <v>2</v>
      </c>
      <c r="C202" s="156">
        <v>3</v>
      </c>
      <c r="D202" s="248">
        <v>4</v>
      </c>
      <c r="E202" s="248"/>
      <c r="F202" s="248"/>
      <c r="G202" s="248"/>
      <c r="H202" s="248">
        <v>5</v>
      </c>
      <c r="I202" s="303"/>
    </row>
    <row r="203" spans="1:12" x14ac:dyDescent="0.25">
      <c r="A203" s="133" t="s">
        <v>174</v>
      </c>
      <c r="B203" s="139" t="s">
        <v>175</v>
      </c>
      <c r="C203" s="154" t="s">
        <v>134</v>
      </c>
      <c r="D203" s="272"/>
      <c r="E203" s="272"/>
      <c r="F203" s="272"/>
      <c r="G203" s="272"/>
      <c r="H203" s="304">
        <f>SUM(H205,H209)</f>
        <v>0</v>
      </c>
      <c r="I203" s="305"/>
    </row>
    <row r="204" spans="1:12" x14ac:dyDescent="0.25">
      <c r="A204" s="134" t="s">
        <v>19</v>
      </c>
      <c r="B204" s="140"/>
      <c r="C204" s="152"/>
      <c r="D204" s="250"/>
      <c r="E204" s="250"/>
      <c r="F204" s="250"/>
      <c r="G204" s="250"/>
      <c r="H204" s="306"/>
      <c r="I204" s="307"/>
    </row>
    <row r="205" spans="1:12" x14ac:dyDescent="0.25">
      <c r="A205" s="135" t="s">
        <v>178</v>
      </c>
      <c r="B205" s="141" t="s">
        <v>180</v>
      </c>
      <c r="C205" s="153" t="s">
        <v>182</v>
      </c>
      <c r="D205" s="249"/>
      <c r="E205" s="249"/>
      <c r="F205" s="249"/>
      <c r="G205" s="249"/>
      <c r="H205" s="308">
        <f>SUM(H207:I208)</f>
        <v>0</v>
      </c>
      <c r="I205" s="309"/>
    </row>
    <row r="206" spans="1:12" x14ac:dyDescent="0.25">
      <c r="A206" s="136" t="s">
        <v>19</v>
      </c>
      <c r="B206" s="140"/>
      <c r="C206" s="152"/>
      <c r="D206" s="250"/>
      <c r="E206" s="250"/>
      <c r="F206" s="250"/>
      <c r="G206" s="250"/>
      <c r="H206" s="306"/>
      <c r="I206" s="307"/>
      <c r="J206" s="40" t="s">
        <v>155</v>
      </c>
      <c r="K206" s="40" t="s">
        <v>185</v>
      </c>
    </row>
    <row r="207" spans="1:12" x14ac:dyDescent="0.25">
      <c r="A207" s="202"/>
      <c r="B207" s="203"/>
      <c r="C207" s="204"/>
      <c r="D207" s="205"/>
      <c r="E207" s="242"/>
      <c r="F207" s="243"/>
      <c r="G207" s="244"/>
      <c r="H207" s="318"/>
      <c r="I207" s="319"/>
      <c r="J207" s="200" t="str">
        <f>IF(C207="","000",C207)&amp;IF(D207="","000",D207)&amp;IF(E207="","00000000000000000",E207)</f>
        <v>00000000000000000000000</v>
      </c>
      <c r="K207" s="201"/>
      <c r="L207" s="201"/>
    </row>
    <row r="208" spans="1:12" ht="6" hidden="1" customHeight="1" x14ac:dyDescent="0.25">
      <c r="A208" s="137"/>
      <c r="B208" s="143"/>
      <c r="C208" s="132"/>
      <c r="D208" s="273"/>
      <c r="E208" s="273"/>
      <c r="F208" s="273"/>
      <c r="G208" s="273"/>
      <c r="H208" s="314"/>
      <c r="I208" s="315"/>
      <c r="J208" s="131"/>
    </row>
    <row r="209" spans="1:12" x14ac:dyDescent="0.25">
      <c r="A209" s="138" t="s">
        <v>179</v>
      </c>
      <c r="B209" s="142" t="s">
        <v>181</v>
      </c>
      <c r="C209" s="151" t="s">
        <v>183</v>
      </c>
      <c r="D209" s="251"/>
      <c r="E209" s="251"/>
      <c r="F209" s="251"/>
      <c r="G209" s="251"/>
      <c r="H209" s="316">
        <f>SUM(H211:I212)</f>
        <v>0</v>
      </c>
      <c r="I209" s="317"/>
      <c r="J209" s="131"/>
    </row>
    <row r="210" spans="1:12" x14ac:dyDescent="0.25">
      <c r="A210" s="144" t="s">
        <v>19</v>
      </c>
      <c r="B210" s="140"/>
      <c r="C210" s="152"/>
      <c r="D210" s="250"/>
      <c r="E210" s="250"/>
      <c r="F210" s="250"/>
      <c r="G210" s="250"/>
      <c r="H210" s="264"/>
      <c r="I210" s="265"/>
      <c r="J210" s="131" t="s">
        <v>155</v>
      </c>
      <c r="K210" s="40" t="s">
        <v>185</v>
      </c>
    </row>
    <row r="211" spans="1:12" x14ac:dyDescent="0.25">
      <c r="A211" s="202"/>
      <c r="B211" s="203"/>
      <c r="C211" s="204"/>
      <c r="D211" s="205"/>
      <c r="E211" s="242"/>
      <c r="F211" s="243"/>
      <c r="G211" s="244"/>
      <c r="H211" s="318"/>
      <c r="I211" s="319"/>
      <c r="J211" s="200" t="str">
        <f>IF(C211="","000",C211)&amp;IF(D211="","000",D211)&amp;IF(E211="","00000000000000000",E211)</f>
        <v>00000000000000000000000</v>
      </c>
      <c r="K211" s="201"/>
      <c r="L211" s="201"/>
    </row>
    <row r="212" spans="1:12" ht="0.75" customHeight="1" thickBot="1" x14ac:dyDescent="0.3">
      <c r="A212" s="157"/>
      <c r="B212" s="158"/>
      <c r="C212" s="159"/>
      <c r="D212" s="236"/>
      <c r="E212" s="236"/>
      <c r="F212" s="236"/>
      <c r="G212" s="236"/>
      <c r="H212" s="159"/>
      <c r="I212" s="160"/>
    </row>
    <row r="214" spans="1:12" x14ac:dyDescent="0.25">
      <c r="A214" s="161" t="s">
        <v>130</v>
      </c>
      <c r="B214" s="161"/>
      <c r="C214" s="161"/>
      <c r="D214" s="275"/>
      <c r="E214" s="275"/>
      <c r="F214" s="275"/>
      <c r="G214" s="275"/>
      <c r="H214" s="45"/>
      <c r="I214" s="330" t="s">
        <v>274</v>
      </c>
    </row>
    <row r="215" spans="1:12" x14ac:dyDescent="0.25">
      <c r="A215" s="162"/>
      <c r="B215" s="163"/>
      <c r="C215" s="162"/>
      <c r="D215" s="274"/>
      <c r="E215" s="274"/>
      <c r="F215" s="274"/>
      <c r="G215" s="274"/>
      <c r="H215" s="45"/>
      <c r="I215" s="330"/>
    </row>
    <row r="216" spans="1:12" ht="17.100000000000001" customHeight="1" x14ac:dyDescent="0.25">
      <c r="A216" s="232" t="s">
        <v>10</v>
      </c>
      <c r="B216" s="237" t="s">
        <v>11</v>
      </c>
      <c r="C216" s="237" t="s">
        <v>12</v>
      </c>
      <c r="D216" s="237" t="s">
        <v>170</v>
      </c>
      <c r="E216" s="237"/>
      <c r="F216" s="237"/>
      <c r="G216" s="237"/>
      <c r="H216" s="237" t="s">
        <v>132</v>
      </c>
      <c r="I216" s="255"/>
    </row>
    <row r="217" spans="1:12" ht="17.100000000000001" customHeight="1" x14ac:dyDescent="0.25">
      <c r="A217" s="232"/>
      <c r="B217" s="237"/>
      <c r="C217" s="237"/>
      <c r="D217" s="237"/>
      <c r="E217" s="237"/>
      <c r="F217" s="237"/>
      <c r="G217" s="237"/>
      <c r="H217" s="237"/>
      <c r="I217" s="255"/>
    </row>
    <row r="218" spans="1:12" ht="15.75" thickBot="1" x14ac:dyDescent="0.3">
      <c r="A218" s="164">
        <v>1</v>
      </c>
      <c r="B218" s="156">
        <v>2</v>
      </c>
      <c r="C218" s="156">
        <v>3</v>
      </c>
      <c r="D218" s="241">
        <v>4</v>
      </c>
      <c r="E218" s="241"/>
      <c r="F218" s="241"/>
      <c r="G218" s="241"/>
      <c r="H218" s="241">
        <v>5</v>
      </c>
      <c r="I218" s="320"/>
    </row>
    <row r="219" spans="1:12" x14ac:dyDescent="0.25">
      <c r="A219" s="165" t="s">
        <v>133</v>
      </c>
      <c r="B219" s="139">
        <v>900</v>
      </c>
      <c r="C219" s="154" t="s">
        <v>134</v>
      </c>
      <c r="D219" s="245" t="s">
        <v>134</v>
      </c>
      <c r="E219" s="246"/>
      <c r="F219" s="246"/>
      <c r="G219" s="247"/>
      <c r="H219" s="323">
        <f>SUM(H221:I237)</f>
        <v>24173401.75</v>
      </c>
      <c r="I219" s="324"/>
    </row>
    <row r="220" spans="1:12" x14ac:dyDescent="0.25">
      <c r="A220" s="166" t="s">
        <v>135</v>
      </c>
      <c r="B220" s="140"/>
      <c r="C220" s="152"/>
      <c r="D220" s="269"/>
      <c r="E220" s="270"/>
      <c r="F220" s="270"/>
      <c r="G220" s="271"/>
      <c r="H220" s="306"/>
      <c r="I220" s="307"/>
      <c r="J220" s="40" t="s">
        <v>155</v>
      </c>
      <c r="K220" s="40" t="s">
        <v>185</v>
      </c>
    </row>
    <row r="221" spans="1:12" x14ac:dyDescent="0.25">
      <c r="A221" s="124" t="s">
        <v>406</v>
      </c>
      <c r="B221" s="141" t="s">
        <v>407</v>
      </c>
      <c r="C221" s="125" t="s">
        <v>366</v>
      </c>
      <c r="D221" s="168" t="s">
        <v>176</v>
      </c>
      <c r="E221" s="129" t="s">
        <v>408</v>
      </c>
      <c r="F221" s="169" t="s">
        <v>177</v>
      </c>
      <c r="G221" s="130" t="s">
        <v>410</v>
      </c>
      <c r="H221" s="373">
        <v>14400417.66</v>
      </c>
      <c r="I221" s="374"/>
      <c r="J221" s="145" t="str">
        <f t="shared" ref="J221:J236" si="0">IF(C221="","000",C221)&amp;IF(D221="","000",D221)&amp;IF(E221="","0000",E221)&amp;IF(F221="","0000000000",F221)&amp;IF(G221="","000",G221)</f>
        <v>21100007020000000000111</v>
      </c>
      <c r="K221" s="122" t="s">
        <v>409</v>
      </c>
    </row>
    <row r="222" spans="1:12" x14ac:dyDescent="0.25">
      <c r="A222" s="124" t="s">
        <v>411</v>
      </c>
      <c r="B222" s="141" t="s">
        <v>407</v>
      </c>
      <c r="C222" s="125" t="s">
        <v>367</v>
      </c>
      <c r="D222" s="168" t="s">
        <v>176</v>
      </c>
      <c r="E222" s="129" t="s">
        <v>408</v>
      </c>
      <c r="F222" s="169" t="s">
        <v>177</v>
      </c>
      <c r="G222" s="130" t="s">
        <v>413</v>
      </c>
      <c r="H222" s="373">
        <v>27090.5</v>
      </c>
      <c r="I222" s="374"/>
      <c r="J222" s="145" t="str">
        <f t="shared" si="0"/>
        <v>21200007020000000000112</v>
      </c>
      <c r="K222" s="122" t="s">
        <v>412</v>
      </c>
    </row>
    <row r="223" spans="1:12" x14ac:dyDescent="0.25">
      <c r="A223" s="124" t="s">
        <v>414</v>
      </c>
      <c r="B223" s="141" t="s">
        <v>407</v>
      </c>
      <c r="C223" s="125" t="s">
        <v>368</v>
      </c>
      <c r="D223" s="168" t="s">
        <v>176</v>
      </c>
      <c r="E223" s="129" t="s">
        <v>408</v>
      </c>
      <c r="F223" s="169" t="s">
        <v>177</v>
      </c>
      <c r="G223" s="130" t="s">
        <v>416</v>
      </c>
      <c r="H223" s="373">
        <v>4337104.96</v>
      </c>
      <c r="I223" s="374"/>
      <c r="J223" s="145" t="str">
        <f t="shared" si="0"/>
        <v>21300007020000000000119</v>
      </c>
      <c r="K223" s="122" t="s">
        <v>415</v>
      </c>
    </row>
    <row r="224" spans="1:12" x14ac:dyDescent="0.25">
      <c r="A224" s="124" t="s">
        <v>417</v>
      </c>
      <c r="B224" s="141" t="s">
        <v>407</v>
      </c>
      <c r="C224" s="125" t="s">
        <v>369</v>
      </c>
      <c r="D224" s="168" t="s">
        <v>176</v>
      </c>
      <c r="E224" s="129" t="s">
        <v>408</v>
      </c>
      <c r="F224" s="169" t="s">
        <v>177</v>
      </c>
      <c r="G224" s="130" t="s">
        <v>296</v>
      </c>
      <c r="H224" s="373">
        <v>67018.8</v>
      </c>
      <c r="I224" s="374"/>
      <c r="J224" s="145" t="str">
        <f t="shared" si="0"/>
        <v>22100007020000000000244</v>
      </c>
      <c r="K224" s="122" t="s">
        <v>418</v>
      </c>
    </row>
    <row r="225" spans="1:12" x14ac:dyDescent="0.25">
      <c r="A225" s="124" t="s">
        <v>419</v>
      </c>
      <c r="B225" s="141" t="s">
        <v>407</v>
      </c>
      <c r="C225" s="125" t="s">
        <v>371</v>
      </c>
      <c r="D225" s="168" t="s">
        <v>176</v>
      </c>
      <c r="E225" s="129" t="s">
        <v>408</v>
      </c>
      <c r="F225" s="169" t="s">
        <v>177</v>
      </c>
      <c r="G225" s="130" t="s">
        <v>296</v>
      </c>
      <c r="H225" s="373">
        <v>746363.21</v>
      </c>
      <c r="I225" s="374"/>
      <c r="J225" s="145" t="str">
        <f t="shared" si="0"/>
        <v>22300007020000000000244</v>
      </c>
      <c r="K225" s="122" t="s">
        <v>418</v>
      </c>
    </row>
    <row r="226" spans="1:12" x14ac:dyDescent="0.25">
      <c r="A226" s="124" t="s">
        <v>420</v>
      </c>
      <c r="B226" s="141" t="s">
        <v>407</v>
      </c>
      <c r="C226" s="125" t="s">
        <v>373</v>
      </c>
      <c r="D226" s="168" t="s">
        <v>176</v>
      </c>
      <c r="E226" s="129" t="s">
        <v>408</v>
      </c>
      <c r="F226" s="169" t="s">
        <v>177</v>
      </c>
      <c r="G226" s="130" t="s">
        <v>296</v>
      </c>
      <c r="H226" s="373">
        <v>2021300.31</v>
      </c>
      <c r="I226" s="374"/>
      <c r="J226" s="145" t="str">
        <f t="shared" si="0"/>
        <v>22500007020000000000244</v>
      </c>
      <c r="K226" s="122" t="s">
        <v>418</v>
      </c>
    </row>
    <row r="227" spans="1:12" x14ac:dyDescent="0.25">
      <c r="A227" s="124" t="s">
        <v>421</v>
      </c>
      <c r="B227" s="141" t="s">
        <v>407</v>
      </c>
      <c r="C227" s="125" t="s">
        <v>374</v>
      </c>
      <c r="D227" s="168" t="s">
        <v>176</v>
      </c>
      <c r="E227" s="129" t="s">
        <v>408</v>
      </c>
      <c r="F227" s="169" t="s">
        <v>177</v>
      </c>
      <c r="G227" s="130" t="s">
        <v>296</v>
      </c>
      <c r="H227" s="373">
        <v>269174.61</v>
      </c>
      <c r="I227" s="374"/>
      <c r="J227" s="145" t="str">
        <f t="shared" si="0"/>
        <v>22600007020000000000244</v>
      </c>
      <c r="K227" s="122" t="s">
        <v>418</v>
      </c>
    </row>
    <row r="228" spans="1:12" x14ac:dyDescent="0.25">
      <c r="A228" s="124" t="s">
        <v>421</v>
      </c>
      <c r="B228" s="141" t="s">
        <v>407</v>
      </c>
      <c r="C228" s="125" t="s">
        <v>374</v>
      </c>
      <c r="D228" s="168" t="s">
        <v>176</v>
      </c>
      <c r="E228" s="129" t="s">
        <v>408</v>
      </c>
      <c r="F228" s="169" t="s">
        <v>177</v>
      </c>
      <c r="G228" s="130" t="s">
        <v>297</v>
      </c>
      <c r="H228" s="373">
        <v>20000</v>
      </c>
      <c r="I228" s="374"/>
      <c r="J228" s="145" t="str">
        <f t="shared" si="0"/>
        <v>22600007020000000000245</v>
      </c>
      <c r="K228" s="122" t="s">
        <v>422</v>
      </c>
    </row>
    <row r="229" spans="1:12" x14ac:dyDescent="0.25">
      <c r="A229" s="124" t="s">
        <v>421</v>
      </c>
      <c r="B229" s="141" t="s">
        <v>407</v>
      </c>
      <c r="C229" s="125" t="s">
        <v>374</v>
      </c>
      <c r="D229" s="168" t="s">
        <v>176</v>
      </c>
      <c r="E229" s="129" t="s">
        <v>408</v>
      </c>
      <c r="F229" s="169" t="s">
        <v>177</v>
      </c>
      <c r="G229" s="130" t="s">
        <v>338</v>
      </c>
      <c r="H229" s="373">
        <v>1222469.3799999999</v>
      </c>
      <c r="I229" s="374"/>
      <c r="J229" s="145" t="str">
        <f t="shared" si="0"/>
        <v>22600007020000000000323</v>
      </c>
      <c r="K229" s="122" t="s">
        <v>423</v>
      </c>
    </row>
    <row r="230" spans="1:12" x14ac:dyDescent="0.25">
      <c r="A230" s="124" t="s">
        <v>421</v>
      </c>
      <c r="B230" s="141" t="s">
        <v>407</v>
      </c>
      <c r="C230" s="125" t="s">
        <v>374</v>
      </c>
      <c r="D230" s="168" t="s">
        <v>176</v>
      </c>
      <c r="E230" s="129" t="s">
        <v>424</v>
      </c>
      <c r="F230" s="169" t="s">
        <v>177</v>
      </c>
      <c r="G230" s="130" t="s">
        <v>296</v>
      </c>
      <c r="H230" s="373">
        <v>22100</v>
      </c>
      <c r="I230" s="374"/>
      <c r="J230" s="145" t="str">
        <f t="shared" si="0"/>
        <v>22600007050000000000244</v>
      </c>
      <c r="K230" s="122" t="s">
        <v>425</v>
      </c>
    </row>
    <row r="231" spans="1:12" x14ac:dyDescent="0.25">
      <c r="A231" s="124" t="s">
        <v>426</v>
      </c>
      <c r="B231" s="141" t="s">
        <v>407</v>
      </c>
      <c r="C231" s="125" t="s">
        <v>82</v>
      </c>
      <c r="D231" s="168" t="s">
        <v>176</v>
      </c>
      <c r="E231" s="129" t="s">
        <v>408</v>
      </c>
      <c r="F231" s="169" t="s">
        <v>177</v>
      </c>
      <c r="G231" s="130" t="s">
        <v>413</v>
      </c>
      <c r="H231" s="373">
        <v>4326.5600000000004</v>
      </c>
      <c r="I231" s="374"/>
      <c r="J231" s="145" t="str">
        <f t="shared" si="0"/>
        <v>26200007020000000000112</v>
      </c>
      <c r="K231" s="122" t="s">
        <v>412</v>
      </c>
    </row>
    <row r="232" spans="1:12" x14ac:dyDescent="0.25">
      <c r="A232" s="124" t="s">
        <v>427</v>
      </c>
      <c r="B232" s="141" t="s">
        <v>407</v>
      </c>
      <c r="C232" s="125" t="s">
        <v>263</v>
      </c>
      <c r="D232" s="168" t="s">
        <v>176</v>
      </c>
      <c r="E232" s="129" t="s">
        <v>408</v>
      </c>
      <c r="F232" s="169" t="s">
        <v>177</v>
      </c>
      <c r="G232" s="130" t="s">
        <v>429</v>
      </c>
      <c r="H232" s="373">
        <v>905287</v>
      </c>
      <c r="I232" s="374"/>
      <c r="J232" s="145" t="str">
        <f t="shared" si="0"/>
        <v>29100007020000000000851</v>
      </c>
      <c r="K232" s="122" t="s">
        <v>428</v>
      </c>
    </row>
    <row r="233" spans="1:12" x14ac:dyDescent="0.25">
      <c r="A233" s="124" t="s">
        <v>427</v>
      </c>
      <c r="B233" s="141" t="s">
        <v>407</v>
      </c>
      <c r="C233" s="125" t="s">
        <v>263</v>
      </c>
      <c r="D233" s="168" t="s">
        <v>176</v>
      </c>
      <c r="E233" s="129" t="s">
        <v>408</v>
      </c>
      <c r="F233" s="169" t="s">
        <v>177</v>
      </c>
      <c r="G233" s="130" t="s">
        <v>431</v>
      </c>
      <c r="H233" s="373">
        <v>3500</v>
      </c>
      <c r="I233" s="374"/>
      <c r="J233" s="145" t="str">
        <f t="shared" si="0"/>
        <v>29100007020000000000852</v>
      </c>
      <c r="K233" s="122" t="s">
        <v>430</v>
      </c>
    </row>
    <row r="234" spans="1:12" x14ac:dyDescent="0.25">
      <c r="A234" s="124" t="s">
        <v>427</v>
      </c>
      <c r="B234" s="141" t="s">
        <v>407</v>
      </c>
      <c r="C234" s="125" t="s">
        <v>263</v>
      </c>
      <c r="D234" s="168" t="s">
        <v>176</v>
      </c>
      <c r="E234" s="129" t="s">
        <v>408</v>
      </c>
      <c r="F234" s="169" t="s">
        <v>177</v>
      </c>
      <c r="G234" s="130" t="s">
        <v>433</v>
      </c>
      <c r="H234" s="373">
        <v>48.76</v>
      </c>
      <c r="I234" s="374"/>
      <c r="J234" s="145" t="str">
        <f t="shared" si="0"/>
        <v>29100007020000000000853</v>
      </c>
      <c r="K234" s="122" t="s">
        <v>432</v>
      </c>
    </row>
    <row r="235" spans="1:12" x14ac:dyDescent="0.25">
      <c r="A235" s="124" t="s">
        <v>434</v>
      </c>
      <c r="B235" s="141" t="s">
        <v>407</v>
      </c>
      <c r="C235" s="125" t="s">
        <v>317</v>
      </c>
      <c r="D235" s="168" t="s">
        <v>176</v>
      </c>
      <c r="E235" s="129" t="s">
        <v>408</v>
      </c>
      <c r="F235" s="169" t="s">
        <v>177</v>
      </c>
      <c r="G235" s="130" t="s">
        <v>296</v>
      </c>
      <c r="H235" s="373">
        <v>66100</v>
      </c>
      <c r="I235" s="374"/>
      <c r="J235" s="145" t="str">
        <f t="shared" si="0"/>
        <v>31000007020000000000244</v>
      </c>
      <c r="K235" s="122" t="s">
        <v>418</v>
      </c>
    </row>
    <row r="236" spans="1:12" x14ac:dyDescent="0.25">
      <c r="A236" s="124" t="s">
        <v>435</v>
      </c>
      <c r="B236" s="141" t="s">
        <v>407</v>
      </c>
      <c r="C236" s="125" t="s">
        <v>320</v>
      </c>
      <c r="D236" s="168" t="s">
        <v>176</v>
      </c>
      <c r="E236" s="129" t="s">
        <v>408</v>
      </c>
      <c r="F236" s="169" t="s">
        <v>177</v>
      </c>
      <c r="G236" s="130" t="s">
        <v>296</v>
      </c>
      <c r="H236" s="373">
        <v>61100</v>
      </c>
      <c r="I236" s="374"/>
      <c r="J236" s="145" t="str">
        <f t="shared" si="0"/>
        <v>34000007020000000000244</v>
      </c>
      <c r="K236" s="122" t="s">
        <v>418</v>
      </c>
    </row>
    <row r="237" spans="1:12" hidden="1" x14ac:dyDescent="0.25">
      <c r="A237" s="170"/>
      <c r="B237" s="171"/>
      <c r="C237" s="172"/>
      <c r="D237" s="172"/>
      <c r="E237" s="173"/>
      <c r="F237" s="173"/>
      <c r="G237" s="173"/>
      <c r="H237" s="267"/>
      <c r="I237" s="268"/>
    </row>
    <row r="238" spans="1:12" x14ac:dyDescent="0.25">
      <c r="A238" s="174" t="s">
        <v>171</v>
      </c>
      <c r="B238" s="142">
        <v>980</v>
      </c>
      <c r="C238" s="151" t="s">
        <v>134</v>
      </c>
      <c r="D238" s="269"/>
      <c r="E238" s="270"/>
      <c r="F238" s="270"/>
      <c r="G238" s="271"/>
      <c r="H238" s="316">
        <f>SUM(H240:I241)</f>
        <v>0</v>
      </c>
      <c r="I238" s="317"/>
    </row>
    <row r="239" spans="1:12" x14ac:dyDescent="0.25">
      <c r="A239" s="166" t="s">
        <v>135</v>
      </c>
      <c r="B239" s="140"/>
      <c r="C239" s="152"/>
      <c r="D239" s="269"/>
      <c r="E239" s="270"/>
      <c r="F239" s="270"/>
      <c r="G239" s="271"/>
      <c r="H239" s="306"/>
      <c r="I239" s="307"/>
      <c r="J239" s="40" t="s">
        <v>155</v>
      </c>
      <c r="K239" s="40" t="s">
        <v>185</v>
      </c>
    </row>
    <row r="240" spans="1:12" x14ac:dyDescent="0.25">
      <c r="A240" s="193"/>
      <c r="B240" s="194"/>
      <c r="C240" s="195"/>
      <c r="D240" s="196" t="s">
        <v>176</v>
      </c>
      <c r="E240" s="197"/>
      <c r="F240" s="198" t="s">
        <v>177</v>
      </c>
      <c r="G240" s="199"/>
      <c r="H240" s="259"/>
      <c r="I240" s="260"/>
      <c r="J240" s="200" t="str">
        <f>IF(C240="","000",C240)&amp;IF(D240="","000",D240)&amp;IF(E240="","0000",E240)&amp;IF(F240="","0000000000",F240)&amp;IF(G240="","000",G240)</f>
        <v>00000000000000000000000</v>
      </c>
      <c r="K240" s="201"/>
      <c r="L240" s="201"/>
    </row>
    <row r="241" spans="1:10" ht="105" hidden="1" customHeight="1" x14ac:dyDescent="0.25">
      <c r="A241" s="167"/>
      <c r="B241" s="175"/>
      <c r="C241" s="176"/>
      <c r="D241" s="168"/>
      <c r="E241" s="129"/>
      <c r="F241" s="169"/>
      <c r="G241" s="130"/>
      <c r="H241" s="257"/>
      <c r="I241" s="258"/>
      <c r="J241" s="145"/>
    </row>
    <row r="242" spans="1:10" ht="15.75" thickBot="1" x14ac:dyDescent="0.3">
      <c r="A242" s="174" t="s">
        <v>136</v>
      </c>
      <c r="B242" s="177">
        <v>990</v>
      </c>
      <c r="C242" s="178" t="s">
        <v>134</v>
      </c>
      <c r="D242" s="179" t="s">
        <v>176</v>
      </c>
      <c r="E242" s="146"/>
      <c r="F242" s="180" t="s">
        <v>177</v>
      </c>
      <c r="G242" s="147"/>
      <c r="H242" s="321"/>
      <c r="I242" s="322"/>
      <c r="J242" s="145"/>
    </row>
    <row r="243" spans="1:10" x14ac:dyDescent="0.25">
      <c r="A243" s="20"/>
      <c r="B243" s="21"/>
      <c r="C243" s="22"/>
      <c r="D243" s="22"/>
      <c r="E243" s="22"/>
      <c r="F243" s="22"/>
      <c r="G243" s="22"/>
      <c r="H243" s="22"/>
      <c r="I243" s="118"/>
    </row>
    <row r="244" spans="1:10" x14ac:dyDescent="0.25">
      <c r="A244" s="23" t="s">
        <v>156</v>
      </c>
      <c r="B244" s="256" t="s">
        <v>280</v>
      </c>
      <c r="C244" s="256"/>
      <c r="D244" s="24"/>
      <c r="E244" s="24"/>
      <c r="F244" s="24"/>
      <c r="G244" s="24"/>
      <c r="H244" s="22"/>
      <c r="I244" s="118"/>
    </row>
    <row r="245" spans="1:10" x14ac:dyDescent="0.25">
      <c r="A245" s="25" t="s">
        <v>143</v>
      </c>
      <c r="B245" s="325" t="s">
        <v>144</v>
      </c>
      <c r="C245" s="325"/>
      <c r="D245" s="24"/>
      <c r="E245" s="24"/>
      <c r="F245" s="24"/>
      <c r="G245" s="24"/>
      <c r="H245" s="18"/>
      <c r="I245" s="118"/>
    </row>
    <row r="246" spans="1:10" x14ac:dyDescent="0.25">
      <c r="A246" s="25"/>
      <c r="B246" s="24"/>
      <c r="C246" s="24"/>
      <c r="D246" s="24"/>
      <c r="E246" s="24"/>
      <c r="F246" s="24"/>
      <c r="G246" s="24"/>
      <c r="H246" s="18"/>
      <c r="I246" s="118"/>
    </row>
    <row r="247" spans="1:10" x14ac:dyDescent="0.25">
      <c r="A247" s="23" t="s">
        <v>157</v>
      </c>
      <c r="B247" s="256" t="s">
        <v>284</v>
      </c>
      <c r="C247" s="256"/>
      <c r="D247" s="24"/>
      <c r="E247" s="24"/>
      <c r="F247" s="24"/>
      <c r="G247" s="24"/>
      <c r="H247" s="18"/>
      <c r="I247" s="118"/>
    </row>
    <row r="248" spans="1:10" ht="33.75" x14ac:dyDescent="0.25">
      <c r="A248" s="184" t="s">
        <v>275</v>
      </c>
      <c r="B248" s="266" t="s">
        <v>144</v>
      </c>
      <c r="C248" s="266"/>
      <c r="D248" s="24"/>
      <c r="E248" s="24"/>
      <c r="F248" s="24"/>
      <c r="G248" s="24"/>
      <c r="H248" s="18"/>
      <c r="I248" s="118"/>
    </row>
    <row r="249" spans="1:10" x14ac:dyDescent="0.25">
      <c r="A249" s="24"/>
      <c r="B249" s="24"/>
      <c r="C249" s="24"/>
      <c r="D249" s="24"/>
      <c r="E249" s="24"/>
      <c r="F249" s="24"/>
      <c r="G249" s="24"/>
      <c r="H249" s="18"/>
      <c r="I249" s="118"/>
    </row>
    <row r="250" spans="1:10" x14ac:dyDescent="0.25">
      <c r="A250" s="26" t="s">
        <v>137</v>
      </c>
      <c r="B250" s="263"/>
      <c r="C250" s="263"/>
      <c r="D250" s="263"/>
      <c r="E250" s="126"/>
      <c r="F250" s="126"/>
      <c r="G250" s="126"/>
      <c r="H250" s="18"/>
      <c r="I250" s="118"/>
    </row>
    <row r="251" spans="1:10" x14ac:dyDescent="0.25">
      <c r="A251" s="26"/>
      <c r="B251" s="192"/>
      <c r="C251" s="192"/>
      <c r="D251" s="192"/>
      <c r="E251" s="192"/>
      <c r="F251" s="192"/>
      <c r="G251" s="192"/>
      <c r="H251" s="18"/>
      <c r="I251" s="118"/>
    </row>
    <row r="252" spans="1:10" ht="48" hidden="1" customHeight="1" thickTop="1" thickBot="1" x14ac:dyDescent="0.3">
      <c r="A252" s="18"/>
      <c r="B252" s="379"/>
      <c r="C252" s="380"/>
      <c r="D252" s="380"/>
      <c r="E252" s="386" t="s">
        <v>196</v>
      </c>
      <c r="F252" s="386"/>
      <c r="G252" s="386"/>
      <c r="H252" s="386"/>
      <c r="I252" s="387"/>
    </row>
    <row r="253" spans="1:10" ht="3.75" hidden="1" customHeight="1" thickTop="1" thickBot="1" x14ac:dyDescent="0.3">
      <c r="B253" s="381"/>
      <c r="C253" s="381"/>
      <c r="D253" s="381"/>
      <c r="E253" s="381"/>
      <c r="F253" s="381"/>
      <c r="G253" s="381"/>
      <c r="H253" s="381"/>
      <c r="I253" s="381"/>
    </row>
    <row r="254" spans="1:10" ht="15.75" hidden="1" thickTop="1" x14ac:dyDescent="0.25">
      <c r="B254" s="382" t="s">
        <v>197</v>
      </c>
      <c r="C254" s="383"/>
      <c r="D254" s="383"/>
      <c r="E254" s="388"/>
      <c r="F254" s="388"/>
      <c r="G254" s="388"/>
      <c r="H254" s="388"/>
      <c r="I254" s="389"/>
    </row>
    <row r="255" spans="1:10" hidden="1" x14ac:dyDescent="0.25">
      <c r="B255" s="375" t="s">
        <v>198</v>
      </c>
      <c r="C255" s="376"/>
      <c r="D255" s="376"/>
      <c r="E255" s="261"/>
      <c r="F255" s="261"/>
      <c r="G255" s="261"/>
      <c r="H255" s="261"/>
      <c r="I255" s="262"/>
    </row>
    <row r="256" spans="1:10" hidden="1" x14ac:dyDescent="0.25">
      <c r="B256" s="375" t="s">
        <v>195</v>
      </c>
      <c r="C256" s="376"/>
      <c r="D256" s="376"/>
      <c r="E256" s="230"/>
      <c r="F256" s="230"/>
      <c r="G256" s="230"/>
      <c r="H256" s="230"/>
      <c r="I256" s="231"/>
    </row>
    <row r="257" spans="2:9" hidden="1" x14ac:dyDescent="0.25">
      <c r="B257" s="375" t="s">
        <v>199</v>
      </c>
      <c r="C257" s="376"/>
      <c r="D257" s="376"/>
      <c r="E257" s="233"/>
      <c r="F257" s="233"/>
      <c r="G257" s="233"/>
      <c r="H257" s="233"/>
      <c r="I257" s="234"/>
    </row>
    <row r="258" spans="2:9" hidden="1" x14ac:dyDescent="0.25">
      <c r="B258" s="375" t="s">
        <v>200</v>
      </c>
      <c r="C258" s="376"/>
      <c r="D258" s="376"/>
      <c r="E258" s="233"/>
      <c r="F258" s="233"/>
      <c r="G258" s="233"/>
      <c r="H258" s="233"/>
      <c r="I258" s="234"/>
    </row>
    <row r="259" spans="2:9" hidden="1" x14ac:dyDescent="0.25">
      <c r="B259" s="375" t="s">
        <v>201</v>
      </c>
      <c r="C259" s="376"/>
      <c r="D259" s="376"/>
      <c r="E259" s="261"/>
      <c r="F259" s="261"/>
      <c r="G259" s="261"/>
      <c r="H259" s="261"/>
      <c r="I259" s="262"/>
    </row>
    <row r="260" spans="2:9" hidden="1" x14ac:dyDescent="0.25">
      <c r="B260" s="375" t="s">
        <v>202</v>
      </c>
      <c r="C260" s="376"/>
      <c r="D260" s="376"/>
      <c r="E260" s="261"/>
      <c r="F260" s="261"/>
      <c r="G260" s="261"/>
      <c r="H260" s="261"/>
      <c r="I260" s="262"/>
    </row>
    <row r="261" spans="2:9" hidden="1" x14ac:dyDescent="0.25">
      <c r="B261" s="375" t="s">
        <v>203</v>
      </c>
      <c r="C261" s="376"/>
      <c r="D261" s="376"/>
      <c r="E261" s="230"/>
      <c r="F261" s="230"/>
      <c r="G261" s="230"/>
      <c r="H261" s="230"/>
      <c r="I261" s="231"/>
    </row>
    <row r="262" spans="2:9" ht="15.75" hidden="1" thickBot="1" x14ac:dyDescent="0.3">
      <c r="B262" s="377" t="s">
        <v>204</v>
      </c>
      <c r="C262" s="378"/>
      <c r="D262" s="378"/>
      <c r="E262" s="384"/>
      <c r="F262" s="384"/>
      <c r="G262" s="384"/>
      <c r="H262" s="384"/>
      <c r="I262" s="385"/>
    </row>
    <row r="263" spans="2:9" ht="3.75" hidden="1" customHeight="1" thickTop="1" x14ac:dyDescent="0.25">
      <c r="B263" s="390"/>
      <c r="C263" s="390"/>
      <c r="D263" s="390"/>
      <c r="E263" s="390"/>
      <c r="F263" s="390"/>
      <c r="G263" s="390"/>
      <c r="H263" s="390"/>
      <c r="I263" s="390"/>
    </row>
    <row r="264" spans="2:9" hidden="1" x14ac:dyDescent="0.25"/>
  </sheetData>
  <mergeCells count="450">
    <mergeCell ref="B263:D263"/>
    <mergeCell ref="B257:D257"/>
    <mergeCell ref="E263:I263"/>
    <mergeCell ref="E257:I257"/>
    <mergeCell ref="I37:I38"/>
    <mergeCell ref="D39:G39"/>
    <mergeCell ref="H39:I39"/>
    <mergeCell ref="D40:G40"/>
    <mergeCell ref="H40:I40"/>
    <mergeCell ref="D42:G42"/>
    <mergeCell ref="H42:I42"/>
    <mergeCell ref="D41:G41"/>
    <mergeCell ref="H43:I43"/>
    <mergeCell ref="D43:G43"/>
    <mergeCell ref="D47:G47"/>
    <mergeCell ref="H47:I47"/>
    <mergeCell ref="D44:G44"/>
    <mergeCell ref="D45:G45"/>
    <mergeCell ref="D46:G46"/>
    <mergeCell ref="H44:I44"/>
    <mergeCell ref="H45:I45"/>
    <mergeCell ref="H46:I46"/>
    <mergeCell ref="H221:I221"/>
    <mergeCell ref="H222:I222"/>
    <mergeCell ref="H168:I168"/>
    <mergeCell ref="H181:I181"/>
    <mergeCell ref="H182:I182"/>
    <mergeCell ref="B255:D255"/>
    <mergeCell ref="B256:D256"/>
    <mergeCell ref="B258:D258"/>
    <mergeCell ref="B262:D262"/>
    <mergeCell ref="B252:D252"/>
    <mergeCell ref="B253:D253"/>
    <mergeCell ref="B254:D254"/>
    <mergeCell ref="E262:I262"/>
    <mergeCell ref="B259:D259"/>
    <mergeCell ref="B260:D260"/>
    <mergeCell ref="B261:D261"/>
    <mergeCell ref="E252:I252"/>
    <mergeCell ref="E254:I254"/>
    <mergeCell ref="E253:I253"/>
    <mergeCell ref="E259:I259"/>
    <mergeCell ref="E260:I260"/>
    <mergeCell ref="E261:I261"/>
    <mergeCell ref="H195:I195"/>
    <mergeCell ref="H196:I196"/>
    <mergeCell ref="H223:I223"/>
    <mergeCell ref="H224:I224"/>
    <mergeCell ref="H225:I225"/>
    <mergeCell ref="H226:I226"/>
    <mergeCell ref="H227:I227"/>
    <mergeCell ref="H228:I228"/>
    <mergeCell ref="H229:I229"/>
    <mergeCell ref="H177:I177"/>
    <mergeCell ref="H169:I169"/>
    <mergeCell ref="H176:I176"/>
    <mergeCell ref="H184:I184"/>
    <mergeCell ref="H197:I197"/>
    <mergeCell ref="H189:I189"/>
    <mergeCell ref="H190:I190"/>
    <mergeCell ref="H191:I191"/>
    <mergeCell ref="H192:I192"/>
    <mergeCell ref="H193:I193"/>
    <mergeCell ref="H186:I186"/>
    <mergeCell ref="H185:I185"/>
    <mergeCell ref="H174:I174"/>
    <mergeCell ref="H173:I173"/>
    <mergeCell ref="H172:I172"/>
    <mergeCell ref="H170:I170"/>
    <mergeCell ref="H171:I171"/>
    <mergeCell ref="H183:I183"/>
    <mergeCell ref="H178:I178"/>
    <mergeCell ref="H179:I179"/>
    <mergeCell ref="H180:I180"/>
    <mergeCell ref="H194:I194"/>
    <mergeCell ref="H187:I187"/>
    <mergeCell ref="H188:I188"/>
    <mergeCell ref="H152:I152"/>
    <mergeCell ref="H167:I167"/>
    <mergeCell ref="H163:I163"/>
    <mergeCell ref="H164:I164"/>
    <mergeCell ref="H153:I153"/>
    <mergeCell ref="H154:I154"/>
    <mergeCell ref="H155:I155"/>
    <mergeCell ref="H158:I158"/>
    <mergeCell ref="H159:I159"/>
    <mergeCell ref="H165:I165"/>
    <mergeCell ref="H166:I166"/>
    <mergeCell ref="H156:I156"/>
    <mergeCell ref="H157:I157"/>
    <mergeCell ref="H130:I130"/>
    <mergeCell ref="H131:I131"/>
    <mergeCell ref="H132:I132"/>
    <mergeCell ref="H133:I133"/>
    <mergeCell ref="H134:I134"/>
    <mergeCell ref="H149:I149"/>
    <mergeCell ref="H148:I148"/>
    <mergeCell ref="H150:I150"/>
    <mergeCell ref="H151:I151"/>
    <mergeCell ref="H135:I135"/>
    <mergeCell ref="H147:I147"/>
    <mergeCell ref="H136:I136"/>
    <mergeCell ref="H137:I137"/>
    <mergeCell ref="H138:I138"/>
    <mergeCell ref="H139:I139"/>
    <mergeCell ref="H140:I140"/>
    <mergeCell ref="H141:I141"/>
    <mergeCell ref="H142:I142"/>
    <mergeCell ref="H146:I146"/>
    <mergeCell ref="H144:I144"/>
    <mergeCell ref="H145:I145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92:I92"/>
    <mergeCell ref="H89:I89"/>
    <mergeCell ref="H90:I90"/>
    <mergeCell ref="H91:I91"/>
    <mergeCell ref="H100:I100"/>
    <mergeCell ref="H117:I117"/>
    <mergeCell ref="H118:I118"/>
    <mergeCell ref="H119:I119"/>
    <mergeCell ref="H120:I120"/>
    <mergeCell ref="A2:H2"/>
    <mergeCell ref="H21:I21"/>
    <mergeCell ref="H22:I22"/>
    <mergeCell ref="H16:I16"/>
    <mergeCell ref="H18:I18"/>
    <mergeCell ref="H19:I19"/>
    <mergeCell ref="H20:I20"/>
    <mergeCell ref="B4:G4"/>
    <mergeCell ref="D20:G20"/>
    <mergeCell ref="D21:G21"/>
    <mergeCell ref="H13:I13"/>
    <mergeCell ref="H14:I14"/>
    <mergeCell ref="D13:G13"/>
    <mergeCell ref="D14:G14"/>
    <mergeCell ref="B5:G7"/>
    <mergeCell ref="B8:G8"/>
    <mergeCell ref="B9:G9"/>
    <mergeCell ref="B10:G10"/>
    <mergeCell ref="D22:G22"/>
    <mergeCell ref="B3:C3"/>
    <mergeCell ref="H57:I57"/>
    <mergeCell ref="H85:I85"/>
    <mergeCell ref="H86:I86"/>
    <mergeCell ref="H41:I41"/>
    <mergeCell ref="H48:I48"/>
    <mergeCell ref="H49:I49"/>
    <mergeCell ref="H53:I53"/>
    <mergeCell ref="H54:I54"/>
    <mergeCell ref="H63:I63"/>
    <mergeCell ref="H58:I58"/>
    <mergeCell ref="H59:I59"/>
    <mergeCell ref="H60:I60"/>
    <mergeCell ref="H61:I61"/>
    <mergeCell ref="H65:I65"/>
    <mergeCell ref="H64:I64"/>
    <mergeCell ref="H66:I66"/>
    <mergeCell ref="H67:I67"/>
    <mergeCell ref="H68:I68"/>
    <mergeCell ref="H69:I69"/>
    <mergeCell ref="H70:I70"/>
    <mergeCell ref="H71:I71"/>
    <mergeCell ref="H72:I72"/>
    <mergeCell ref="H73:I73"/>
    <mergeCell ref="H78:I78"/>
    <mergeCell ref="A83:A84"/>
    <mergeCell ref="H113:I113"/>
    <mergeCell ref="H97:I97"/>
    <mergeCell ref="H98:I98"/>
    <mergeCell ref="H96:I96"/>
    <mergeCell ref="H99:I99"/>
    <mergeCell ref="I214:I215"/>
    <mergeCell ref="H93:I93"/>
    <mergeCell ref="H94:I94"/>
    <mergeCell ref="H95:I95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4:I114"/>
    <mergeCell ref="H112:I112"/>
    <mergeCell ref="H115:I115"/>
    <mergeCell ref="H116:I116"/>
    <mergeCell ref="A216:A217"/>
    <mergeCell ref="B216:B217"/>
    <mergeCell ref="C216:C217"/>
    <mergeCell ref="H218:I218"/>
    <mergeCell ref="H220:I220"/>
    <mergeCell ref="H239:I239"/>
    <mergeCell ref="H238:I238"/>
    <mergeCell ref="H242:I242"/>
    <mergeCell ref="H219:I219"/>
    <mergeCell ref="D239:G239"/>
    <mergeCell ref="H230:I230"/>
    <mergeCell ref="H231:I231"/>
    <mergeCell ref="H232:I232"/>
    <mergeCell ref="H233:I233"/>
    <mergeCell ref="H234:I234"/>
    <mergeCell ref="H235:I235"/>
    <mergeCell ref="H236:I236"/>
    <mergeCell ref="D58:G58"/>
    <mergeCell ref="D59:G59"/>
    <mergeCell ref="D62:G62"/>
    <mergeCell ref="D63:G63"/>
    <mergeCell ref="D60:G60"/>
    <mergeCell ref="D61:G61"/>
    <mergeCell ref="B247:C247"/>
    <mergeCell ref="H206:I206"/>
    <mergeCell ref="H208:I208"/>
    <mergeCell ref="H209:I209"/>
    <mergeCell ref="H211:I211"/>
    <mergeCell ref="D238:G238"/>
    <mergeCell ref="B245:C245"/>
    <mergeCell ref="H207:I207"/>
    <mergeCell ref="H62:I62"/>
    <mergeCell ref="H79:I79"/>
    <mergeCell ref="H80:I80"/>
    <mergeCell ref="I74:I75"/>
    <mergeCell ref="H76:I76"/>
    <mergeCell ref="H77:I77"/>
    <mergeCell ref="H81:I81"/>
    <mergeCell ref="H82:I82"/>
    <mergeCell ref="H87:I87"/>
    <mergeCell ref="H88:I88"/>
    <mergeCell ref="H50:I50"/>
    <mergeCell ref="D56:G56"/>
    <mergeCell ref="D49:G49"/>
    <mergeCell ref="D55:G55"/>
    <mergeCell ref="H15:I15"/>
    <mergeCell ref="H17:I17"/>
    <mergeCell ref="D19:G19"/>
    <mergeCell ref="H31:I31"/>
    <mergeCell ref="D18:G18"/>
    <mergeCell ref="D16:G16"/>
    <mergeCell ref="D17:G17"/>
    <mergeCell ref="D15:G15"/>
    <mergeCell ref="D48:G48"/>
    <mergeCell ref="H32:I32"/>
    <mergeCell ref="H56:I56"/>
    <mergeCell ref="H51:I51"/>
    <mergeCell ref="H52:I52"/>
    <mergeCell ref="H55:I55"/>
    <mergeCell ref="D30:G30"/>
    <mergeCell ref="D53:G53"/>
    <mergeCell ref="D32:G32"/>
    <mergeCell ref="D33:G33"/>
    <mergeCell ref="D34:G34"/>
    <mergeCell ref="D35:G35"/>
    <mergeCell ref="D23:G23"/>
    <mergeCell ref="D24:G24"/>
    <mergeCell ref="D25:G25"/>
    <mergeCell ref="D79:G79"/>
    <mergeCell ref="D80:G80"/>
    <mergeCell ref="D85:G85"/>
    <mergeCell ref="D86:G86"/>
    <mergeCell ref="D81:G81"/>
    <mergeCell ref="D82:G82"/>
    <mergeCell ref="D54:G54"/>
    <mergeCell ref="D50:G50"/>
    <mergeCell ref="D51:G51"/>
    <mergeCell ref="D52:G52"/>
    <mergeCell ref="D70:G70"/>
    <mergeCell ref="D71:G71"/>
    <mergeCell ref="D78:G78"/>
    <mergeCell ref="D72:G72"/>
    <mergeCell ref="D73:G73"/>
    <mergeCell ref="D76:G76"/>
    <mergeCell ref="D77:G77"/>
    <mergeCell ref="D64:G64"/>
    <mergeCell ref="D65:G65"/>
    <mergeCell ref="D68:G68"/>
    <mergeCell ref="D69:G69"/>
    <mergeCell ref="D66:G66"/>
    <mergeCell ref="D67:G67"/>
    <mergeCell ref="D57:G57"/>
    <mergeCell ref="D93:G93"/>
    <mergeCell ref="D94:G94"/>
    <mergeCell ref="D97:G97"/>
    <mergeCell ref="D98:G98"/>
    <mergeCell ref="D95:G95"/>
    <mergeCell ref="D96:G96"/>
    <mergeCell ref="D87:G87"/>
    <mergeCell ref="D88:G88"/>
    <mergeCell ref="D91:G91"/>
    <mergeCell ref="D92:G92"/>
    <mergeCell ref="D90:G90"/>
    <mergeCell ref="D89:G89"/>
    <mergeCell ref="D104:G104"/>
    <mergeCell ref="D105:G105"/>
    <mergeCell ref="D108:G108"/>
    <mergeCell ref="D109:G109"/>
    <mergeCell ref="D106:G106"/>
    <mergeCell ref="D107:G107"/>
    <mergeCell ref="D118:G118"/>
    <mergeCell ref="D119:G119"/>
    <mergeCell ref="D99:G99"/>
    <mergeCell ref="D100:G100"/>
    <mergeCell ref="D103:G103"/>
    <mergeCell ref="D101:G101"/>
    <mergeCell ref="D102:G102"/>
    <mergeCell ref="D145:G145"/>
    <mergeCell ref="D141:G141"/>
    <mergeCell ref="D142:G142"/>
    <mergeCell ref="D139:G139"/>
    <mergeCell ref="D140:G140"/>
    <mergeCell ref="D144:G144"/>
    <mergeCell ref="D138:G138"/>
    <mergeCell ref="D135:G135"/>
    <mergeCell ref="D136:G136"/>
    <mergeCell ref="D137:G137"/>
    <mergeCell ref="D156:G156"/>
    <mergeCell ref="D154:G154"/>
    <mergeCell ref="D152:G152"/>
    <mergeCell ref="D153:G153"/>
    <mergeCell ref="D155:G155"/>
    <mergeCell ref="D151:G151"/>
    <mergeCell ref="D148:G148"/>
    <mergeCell ref="D149:G149"/>
    <mergeCell ref="D146:G146"/>
    <mergeCell ref="D147:G147"/>
    <mergeCell ref="D150:G150"/>
    <mergeCell ref="D164:G164"/>
    <mergeCell ref="D159:G159"/>
    <mergeCell ref="D157:G157"/>
    <mergeCell ref="D158:G158"/>
    <mergeCell ref="D163:G163"/>
    <mergeCell ref="D170:G170"/>
    <mergeCell ref="D167:G167"/>
    <mergeCell ref="D168:G168"/>
    <mergeCell ref="D165:G165"/>
    <mergeCell ref="D166:G166"/>
    <mergeCell ref="D183:G183"/>
    <mergeCell ref="D180:G180"/>
    <mergeCell ref="D181:G181"/>
    <mergeCell ref="D178:G178"/>
    <mergeCell ref="D179:G179"/>
    <mergeCell ref="D182:G182"/>
    <mergeCell ref="D169:G169"/>
    <mergeCell ref="D177:G177"/>
    <mergeCell ref="D173:G173"/>
    <mergeCell ref="D174:G174"/>
    <mergeCell ref="D171:G171"/>
    <mergeCell ref="D172:G172"/>
    <mergeCell ref="D176:G176"/>
    <mergeCell ref="D193:G193"/>
    <mergeCell ref="D190:G190"/>
    <mergeCell ref="D191:G191"/>
    <mergeCell ref="D194:G194"/>
    <mergeCell ref="D189:G189"/>
    <mergeCell ref="D186:G186"/>
    <mergeCell ref="D187:G187"/>
    <mergeCell ref="D184:G184"/>
    <mergeCell ref="D185:G185"/>
    <mergeCell ref="D188:G188"/>
    <mergeCell ref="C200:C201"/>
    <mergeCell ref="H200:I201"/>
    <mergeCell ref="B244:C244"/>
    <mergeCell ref="E211:G211"/>
    <mergeCell ref="H241:I241"/>
    <mergeCell ref="H240:I240"/>
    <mergeCell ref="E255:I255"/>
    <mergeCell ref="D210:G210"/>
    <mergeCell ref="H216:I217"/>
    <mergeCell ref="B250:D250"/>
    <mergeCell ref="H210:I210"/>
    <mergeCell ref="B248:C248"/>
    <mergeCell ref="H237:I237"/>
    <mergeCell ref="D220:G220"/>
    <mergeCell ref="D203:G203"/>
    <mergeCell ref="D204:G204"/>
    <mergeCell ref="D208:G208"/>
    <mergeCell ref="D216:G217"/>
    <mergeCell ref="D215:G215"/>
    <mergeCell ref="D214:G214"/>
    <mergeCell ref="H202:I202"/>
    <mergeCell ref="H203:I203"/>
    <mergeCell ref="H204:I204"/>
    <mergeCell ref="H205:I205"/>
    <mergeCell ref="H23:I23"/>
    <mergeCell ref="H24:I24"/>
    <mergeCell ref="H25:I25"/>
    <mergeCell ref="H26:I26"/>
    <mergeCell ref="H27:I27"/>
    <mergeCell ref="H28:I28"/>
    <mergeCell ref="E256:I256"/>
    <mergeCell ref="A200:A201"/>
    <mergeCell ref="E258:I258"/>
    <mergeCell ref="A198:B198"/>
    <mergeCell ref="D212:G212"/>
    <mergeCell ref="B200:B201"/>
    <mergeCell ref="D196:G196"/>
    <mergeCell ref="D197:G197"/>
    <mergeCell ref="D218:G218"/>
    <mergeCell ref="E207:G207"/>
    <mergeCell ref="D219:G219"/>
    <mergeCell ref="D200:G201"/>
    <mergeCell ref="D202:G202"/>
    <mergeCell ref="D205:G205"/>
    <mergeCell ref="D206:G206"/>
    <mergeCell ref="D209:G209"/>
    <mergeCell ref="D195:G195"/>
    <mergeCell ref="D192:G192"/>
    <mergeCell ref="D129:G129"/>
    <mergeCell ref="D130:G130"/>
    <mergeCell ref="D131:G131"/>
    <mergeCell ref="D132:G132"/>
    <mergeCell ref="D133:G133"/>
    <mergeCell ref="D134:G134"/>
    <mergeCell ref="D125:G125"/>
    <mergeCell ref="H30:I30"/>
    <mergeCell ref="D26:G26"/>
    <mergeCell ref="D27:G27"/>
    <mergeCell ref="D28:G28"/>
    <mergeCell ref="D36:G36"/>
    <mergeCell ref="H33:I33"/>
    <mergeCell ref="H34:I34"/>
    <mergeCell ref="H35:I35"/>
    <mergeCell ref="H36:I36"/>
    <mergeCell ref="H29:I29"/>
    <mergeCell ref="D29:G29"/>
    <mergeCell ref="D31:G31"/>
    <mergeCell ref="D112:G112"/>
    <mergeCell ref="D113:G113"/>
    <mergeCell ref="D116:G116"/>
    <mergeCell ref="D117:G117"/>
    <mergeCell ref="D120:G120"/>
    <mergeCell ref="D122:G122"/>
    <mergeCell ref="D123:G123"/>
    <mergeCell ref="D126:G126"/>
    <mergeCell ref="D110:G110"/>
    <mergeCell ref="D114:G114"/>
    <mergeCell ref="D115:G115"/>
    <mergeCell ref="D127:G127"/>
    <mergeCell ref="D124:G124"/>
    <mergeCell ref="D128:G128"/>
    <mergeCell ref="D121:G121"/>
  </mergeCells>
  <pageMargins left="0.70866141732283472" right="0.70866141732283472" top="0.74803149606299213" bottom="0.74803149606299213" header="0.31496062992125984" footer="0.31496062992125984"/>
  <pageSetup paperSize="9" scale="83" orientation="landscape" blackAndWhite="1" r:id="rId1"/>
  <rowBreaks count="7" manualBreakCount="7">
    <brk id="36" max="16383" man="1"/>
    <brk id="82" max="16383" man="1"/>
    <brk id="110" max="16383" man="1"/>
    <brk id="142" max="16383" man="1"/>
    <brk id="174" max="16383" man="1"/>
    <brk id="197" max="16383" man="1"/>
    <brk id="2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Этот компьютер</cp:lastModifiedBy>
  <dcterms:created xsi:type="dcterms:W3CDTF">2016-03-30T12:46:28Z</dcterms:created>
  <dcterms:modified xsi:type="dcterms:W3CDTF">2021-05-21T09:32:56Z</dcterms:modified>
</cp:coreProperties>
</file>